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M:\share-DA-ACHATS\1 - MARCHES\Marchés UCA 2025\SPR - 0021 - Surveillance\1. DCE\Annexes financières (BPU et DPGF)\"/>
    </mc:Choice>
  </mc:AlternateContent>
  <xr:revisionPtr revIDLastSave="0" documentId="13_ncr:1_{34545106-DD51-4569-A80C-64EB0CC29B3F}" xr6:coauthVersionLast="47" xr6:coauthVersionMax="47" xr10:uidLastSave="{00000000-0000-0000-0000-000000000000}"/>
  <bookViews>
    <workbookView xWindow="-120" yWindow="-120" windowWidth="29040" windowHeight="15720" xr2:uid="{70784615-D859-45B6-BCEE-A1F640F69725}"/>
  </bookViews>
  <sheets>
    <sheet name="lot 1 PdD" sheetId="1" r:id="rId1"/>
    <sheet name="lot 2 Cantal" sheetId="2" r:id="rId2"/>
    <sheet name="lot 3 Haute Loire" sheetId="3" r:id="rId3"/>
    <sheet name="lot 4 Allier" sheetId="4" r:id="rId4"/>
    <sheet name="lot 5 accueil" sheetId="5" r:id="rId5"/>
    <sheet name="lot 6 médiation" sheetId="6" r:id="rId6"/>
  </sheets>
  <definedNames>
    <definedName name="_xlnm.Print_Area" localSheetId="0">'lot 1 PdD'!$A$3:$K$73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1" i="6" l="1"/>
  <c r="L12" i="6" s="1"/>
  <c r="L13" i="6" s="1"/>
  <c r="G11" i="6"/>
  <c r="H11" i="6" s="1"/>
  <c r="I11" i="6" s="1"/>
  <c r="J10" i="6"/>
  <c r="K10" i="6" s="1"/>
  <c r="H10" i="6"/>
  <c r="I10" i="6" s="1"/>
  <c r="L18" i="5"/>
  <c r="L19" i="5" s="1"/>
  <c r="L20" i="5" s="1"/>
  <c r="G18" i="5"/>
  <c r="G19" i="5" s="1"/>
  <c r="J17" i="5"/>
  <c r="K17" i="5" s="1"/>
  <c r="H17" i="5"/>
  <c r="I17" i="5" s="1"/>
  <c r="G12" i="5"/>
  <c r="G13" i="5" s="1"/>
  <c r="L11" i="5"/>
  <c r="L12" i="5" s="1"/>
  <c r="L13" i="5" s="1"/>
  <c r="G11" i="5"/>
  <c r="J11" i="5" s="1"/>
  <c r="K11" i="5" s="1"/>
  <c r="J10" i="5"/>
  <c r="K10" i="5" s="1"/>
  <c r="H10" i="5"/>
  <c r="I10" i="5" s="1"/>
  <c r="L69" i="4"/>
  <c r="L70" i="4" s="1"/>
  <c r="L71" i="4" s="1"/>
  <c r="G69" i="4"/>
  <c r="H69" i="4" s="1"/>
  <c r="I69" i="4" s="1"/>
  <c r="J68" i="4"/>
  <c r="K68" i="4" s="1"/>
  <c r="H68" i="4"/>
  <c r="I68" i="4" s="1"/>
  <c r="G66" i="4"/>
  <c r="H66" i="4" s="1"/>
  <c r="I66" i="4" s="1"/>
  <c r="L60" i="4"/>
  <c r="L61" i="4" s="1"/>
  <c r="L62" i="4" s="1"/>
  <c r="G60" i="4"/>
  <c r="J60" i="4" s="1"/>
  <c r="K60" i="4" s="1"/>
  <c r="J59" i="4"/>
  <c r="K59" i="4" s="1"/>
  <c r="H59" i="4"/>
  <c r="I59" i="4" s="1"/>
  <c r="L53" i="4"/>
  <c r="L54" i="4" s="1"/>
  <c r="L55" i="4" s="1"/>
  <c r="G53" i="4"/>
  <c r="H53" i="4" s="1"/>
  <c r="I53" i="4" s="1"/>
  <c r="J52" i="4"/>
  <c r="K52" i="4" s="1"/>
  <c r="H52" i="4"/>
  <c r="I52" i="4" s="1"/>
  <c r="L46" i="4"/>
  <c r="L47" i="4" s="1"/>
  <c r="L48" i="4" s="1"/>
  <c r="H46" i="4"/>
  <c r="I46" i="4" s="1"/>
  <c r="G46" i="4"/>
  <c r="J46" i="4" s="1"/>
  <c r="K46" i="4" s="1"/>
  <c r="J45" i="4"/>
  <c r="K45" i="4" s="1"/>
  <c r="H45" i="4"/>
  <c r="I45" i="4" s="1"/>
  <c r="L39" i="4"/>
  <c r="L40" i="4" s="1"/>
  <c r="L41" i="4" s="1"/>
  <c r="G39" i="4"/>
  <c r="G40" i="4" s="1"/>
  <c r="J38" i="4"/>
  <c r="K38" i="4" s="1"/>
  <c r="H38" i="4"/>
  <c r="I38" i="4" s="1"/>
  <c r="L32" i="4"/>
  <c r="L33" i="4" s="1"/>
  <c r="L34" i="4" s="1"/>
  <c r="G32" i="4"/>
  <c r="J32" i="4" s="1"/>
  <c r="K32" i="4" s="1"/>
  <c r="J31" i="4"/>
  <c r="K31" i="4" s="1"/>
  <c r="H31" i="4"/>
  <c r="I31" i="4" s="1"/>
  <c r="L25" i="4"/>
  <c r="L26" i="4" s="1"/>
  <c r="L27" i="4" s="1"/>
  <c r="G25" i="4"/>
  <c r="J25" i="4" s="1"/>
  <c r="K25" i="4" s="1"/>
  <c r="J24" i="4"/>
  <c r="K24" i="4" s="1"/>
  <c r="H24" i="4"/>
  <c r="I24" i="4" s="1"/>
  <c r="L18" i="4"/>
  <c r="L19" i="4" s="1"/>
  <c r="L20" i="4" s="1"/>
  <c r="G18" i="4"/>
  <c r="G19" i="4" s="1"/>
  <c r="J17" i="4"/>
  <c r="K17" i="4" s="1"/>
  <c r="H17" i="4"/>
  <c r="I17" i="4" s="1"/>
  <c r="L11" i="4"/>
  <c r="L12" i="4" s="1"/>
  <c r="L13" i="4" s="1"/>
  <c r="G11" i="4"/>
  <c r="J11" i="4" s="1"/>
  <c r="K11" i="4" s="1"/>
  <c r="J10" i="4"/>
  <c r="K10" i="4" s="1"/>
  <c r="H10" i="4"/>
  <c r="I10" i="4" s="1"/>
  <c r="L69" i="3"/>
  <c r="L70" i="3" s="1"/>
  <c r="L71" i="3" s="1"/>
  <c r="G69" i="3"/>
  <c r="G70" i="3" s="1"/>
  <c r="J68" i="3"/>
  <c r="K68" i="3" s="1"/>
  <c r="H68" i="3"/>
  <c r="I68" i="3" s="1"/>
  <c r="G66" i="3"/>
  <c r="J66" i="3" s="1"/>
  <c r="K66" i="3" s="1"/>
  <c r="L60" i="3"/>
  <c r="L61" i="3" s="1"/>
  <c r="L62" i="3" s="1"/>
  <c r="G60" i="3"/>
  <c r="H60" i="3" s="1"/>
  <c r="I60" i="3" s="1"/>
  <c r="J59" i="3"/>
  <c r="K59" i="3" s="1"/>
  <c r="H59" i="3"/>
  <c r="I59" i="3" s="1"/>
  <c r="L53" i="3"/>
  <c r="L54" i="3" s="1"/>
  <c r="L55" i="3" s="1"/>
  <c r="G53" i="3"/>
  <c r="J53" i="3" s="1"/>
  <c r="K53" i="3" s="1"/>
  <c r="J52" i="3"/>
  <c r="K52" i="3" s="1"/>
  <c r="H52" i="3"/>
  <c r="I52" i="3" s="1"/>
  <c r="L46" i="3"/>
  <c r="L47" i="3" s="1"/>
  <c r="L48" i="3" s="1"/>
  <c r="G46" i="3"/>
  <c r="G47" i="3" s="1"/>
  <c r="J45" i="3"/>
  <c r="K45" i="3" s="1"/>
  <c r="H45" i="3"/>
  <c r="I45" i="3" s="1"/>
  <c r="L39" i="3"/>
  <c r="L40" i="3" s="1"/>
  <c r="L41" i="3" s="1"/>
  <c r="G39" i="3"/>
  <c r="J39" i="3" s="1"/>
  <c r="K39" i="3" s="1"/>
  <c r="J38" i="3"/>
  <c r="K38" i="3" s="1"/>
  <c r="H38" i="3"/>
  <c r="I38" i="3" s="1"/>
  <c r="L32" i="3"/>
  <c r="L33" i="3" s="1"/>
  <c r="L34" i="3" s="1"/>
  <c r="G32" i="3"/>
  <c r="H32" i="3" s="1"/>
  <c r="I32" i="3" s="1"/>
  <c r="J31" i="3"/>
  <c r="K31" i="3" s="1"/>
  <c r="H31" i="3"/>
  <c r="I31" i="3" s="1"/>
  <c r="L25" i="3"/>
  <c r="L26" i="3" s="1"/>
  <c r="L27" i="3" s="1"/>
  <c r="G25" i="3"/>
  <c r="G26" i="3" s="1"/>
  <c r="J24" i="3"/>
  <c r="K24" i="3" s="1"/>
  <c r="H24" i="3"/>
  <c r="I24" i="3" s="1"/>
  <c r="L18" i="3"/>
  <c r="L19" i="3" s="1"/>
  <c r="L20" i="3" s="1"/>
  <c r="G18" i="3"/>
  <c r="J18" i="3" s="1"/>
  <c r="K18" i="3" s="1"/>
  <c r="J17" i="3"/>
  <c r="K17" i="3" s="1"/>
  <c r="H17" i="3"/>
  <c r="I17" i="3" s="1"/>
  <c r="L11" i="3"/>
  <c r="L12" i="3" s="1"/>
  <c r="L13" i="3" s="1"/>
  <c r="G11" i="3"/>
  <c r="H11" i="3" s="1"/>
  <c r="I11" i="3" s="1"/>
  <c r="J10" i="3"/>
  <c r="K10" i="3" s="1"/>
  <c r="H10" i="3"/>
  <c r="I10" i="3" s="1"/>
  <c r="L69" i="2"/>
  <c r="L70" i="2" s="1"/>
  <c r="L71" i="2" s="1"/>
  <c r="G69" i="2"/>
  <c r="H69" i="2" s="1"/>
  <c r="I69" i="2" s="1"/>
  <c r="J68" i="2"/>
  <c r="K68" i="2" s="1"/>
  <c r="H68" i="2"/>
  <c r="I68" i="2" s="1"/>
  <c r="G66" i="2"/>
  <c r="H66" i="2" s="1"/>
  <c r="I66" i="2" s="1"/>
  <c r="L60" i="2"/>
  <c r="L61" i="2" s="1"/>
  <c r="L62" i="2" s="1"/>
  <c r="G60" i="2"/>
  <c r="J60" i="2" s="1"/>
  <c r="K60" i="2" s="1"/>
  <c r="J59" i="2"/>
  <c r="K59" i="2" s="1"/>
  <c r="H59" i="2"/>
  <c r="I59" i="2" s="1"/>
  <c r="L53" i="2"/>
  <c r="L54" i="2" s="1"/>
  <c r="L55" i="2" s="1"/>
  <c r="G53" i="2"/>
  <c r="H53" i="2" s="1"/>
  <c r="I53" i="2" s="1"/>
  <c r="J52" i="2"/>
  <c r="K52" i="2" s="1"/>
  <c r="H52" i="2"/>
  <c r="I52" i="2" s="1"/>
  <c r="L46" i="2"/>
  <c r="L47" i="2" s="1"/>
  <c r="L48" i="2" s="1"/>
  <c r="G46" i="2"/>
  <c r="J46" i="2" s="1"/>
  <c r="K46" i="2" s="1"/>
  <c r="J45" i="2"/>
  <c r="K45" i="2" s="1"/>
  <c r="H45" i="2"/>
  <c r="I45" i="2" s="1"/>
  <c r="L39" i="2"/>
  <c r="L40" i="2" s="1"/>
  <c r="L41" i="2" s="1"/>
  <c r="G39" i="2"/>
  <c r="G40" i="2" s="1"/>
  <c r="J38" i="2"/>
  <c r="K38" i="2" s="1"/>
  <c r="H38" i="2"/>
  <c r="I38" i="2" s="1"/>
  <c r="L32" i="2"/>
  <c r="L33" i="2" s="1"/>
  <c r="L34" i="2" s="1"/>
  <c r="G32" i="2"/>
  <c r="J32" i="2" s="1"/>
  <c r="K32" i="2" s="1"/>
  <c r="J31" i="2"/>
  <c r="K31" i="2" s="1"/>
  <c r="H31" i="2"/>
  <c r="I31" i="2" s="1"/>
  <c r="L25" i="2"/>
  <c r="L26" i="2" s="1"/>
  <c r="L27" i="2" s="1"/>
  <c r="G25" i="2"/>
  <c r="G26" i="2" s="1"/>
  <c r="J24" i="2"/>
  <c r="K24" i="2" s="1"/>
  <c r="H24" i="2"/>
  <c r="I24" i="2" s="1"/>
  <c r="L18" i="2"/>
  <c r="L19" i="2" s="1"/>
  <c r="L20" i="2" s="1"/>
  <c r="G18" i="2"/>
  <c r="G19" i="2" s="1"/>
  <c r="J17" i="2"/>
  <c r="K17" i="2" s="1"/>
  <c r="H17" i="2"/>
  <c r="I17" i="2" s="1"/>
  <c r="L11" i="2"/>
  <c r="L12" i="2" s="1"/>
  <c r="L13" i="2" s="1"/>
  <c r="G11" i="2"/>
  <c r="J11" i="2" s="1"/>
  <c r="K11" i="2" s="1"/>
  <c r="J10" i="2"/>
  <c r="K10" i="2" s="1"/>
  <c r="H10" i="2"/>
  <c r="I10" i="2" s="1"/>
  <c r="L60" i="1"/>
  <c r="L61" i="1" s="1"/>
  <c r="L62" i="1" s="1"/>
  <c r="G60" i="1"/>
  <c r="G61" i="1" s="1"/>
  <c r="J59" i="1"/>
  <c r="K59" i="1" s="1"/>
  <c r="H59" i="1"/>
  <c r="I59" i="1" s="1"/>
  <c r="L46" i="1"/>
  <c r="L47" i="1" s="1"/>
  <c r="L48" i="1" s="1"/>
  <c r="G46" i="1"/>
  <c r="H46" i="1" s="1"/>
  <c r="I46" i="1" s="1"/>
  <c r="J45" i="1"/>
  <c r="K45" i="1" s="1"/>
  <c r="H45" i="1"/>
  <c r="I45" i="1" s="1"/>
  <c r="L53" i="1"/>
  <c r="L54" i="1" s="1"/>
  <c r="L55" i="1" s="1"/>
  <c r="G53" i="1"/>
  <c r="J53" i="1" s="1"/>
  <c r="K53" i="1" s="1"/>
  <c r="J52" i="1"/>
  <c r="K52" i="1" s="1"/>
  <c r="H52" i="1"/>
  <c r="I52" i="1" s="1"/>
  <c r="G47" i="4" l="1"/>
  <c r="H47" i="4" s="1"/>
  <c r="I47" i="4" s="1"/>
  <c r="G26" i="4"/>
  <c r="H26" i="4" s="1"/>
  <c r="I26" i="4" s="1"/>
  <c r="J69" i="4"/>
  <c r="K69" i="4" s="1"/>
  <c r="J11" i="3"/>
  <c r="K11" i="3" s="1"/>
  <c r="H39" i="3"/>
  <c r="I39" i="3" s="1"/>
  <c r="G40" i="3"/>
  <c r="G41" i="3" s="1"/>
  <c r="H53" i="3"/>
  <c r="I53" i="3" s="1"/>
  <c r="G54" i="3"/>
  <c r="H54" i="3" s="1"/>
  <c r="I54" i="3" s="1"/>
  <c r="H25" i="2"/>
  <c r="I25" i="2" s="1"/>
  <c r="G54" i="1"/>
  <c r="G55" i="1" s="1"/>
  <c r="J55" i="1" s="1"/>
  <c r="K55" i="1" s="1"/>
  <c r="G12" i="6"/>
  <c r="G13" i="6" s="1"/>
  <c r="J13" i="6" s="1"/>
  <c r="K13" i="6" s="1"/>
  <c r="H25" i="4"/>
  <c r="I25" i="4" s="1"/>
  <c r="J53" i="4"/>
  <c r="K53" i="4" s="1"/>
  <c r="J66" i="4"/>
  <c r="K66" i="4" s="1"/>
  <c r="G70" i="4"/>
  <c r="G71" i="4" s="1"/>
  <c r="H66" i="3"/>
  <c r="I66" i="3" s="1"/>
  <c r="J32" i="3"/>
  <c r="K32" i="3" s="1"/>
  <c r="H18" i="3"/>
  <c r="I18" i="3" s="1"/>
  <c r="G19" i="3"/>
  <c r="G20" i="3" s="1"/>
  <c r="J20" i="3" s="1"/>
  <c r="K20" i="3" s="1"/>
  <c r="J60" i="3"/>
  <c r="K60" i="3" s="1"/>
  <c r="J53" i="2"/>
  <c r="K53" i="2" s="1"/>
  <c r="G54" i="2"/>
  <c r="J54" i="2" s="1"/>
  <c r="K54" i="2" s="1"/>
  <c r="J66" i="2"/>
  <c r="K66" i="2" s="1"/>
  <c r="G47" i="2"/>
  <c r="H47" i="2" s="1"/>
  <c r="I47" i="2" s="1"/>
  <c r="J11" i="6"/>
  <c r="K11" i="6" s="1"/>
  <c r="J19" i="5"/>
  <c r="K19" i="5" s="1"/>
  <c r="G20" i="5"/>
  <c r="H19" i="5"/>
  <c r="I19" i="5" s="1"/>
  <c r="J13" i="5"/>
  <c r="K13" i="5" s="1"/>
  <c r="H13" i="5"/>
  <c r="I13" i="5" s="1"/>
  <c r="H18" i="5"/>
  <c r="I18" i="5" s="1"/>
  <c r="H11" i="5"/>
  <c r="I11" i="5" s="1"/>
  <c r="H12" i="5"/>
  <c r="I12" i="5" s="1"/>
  <c r="J12" i="5"/>
  <c r="K12" i="5" s="1"/>
  <c r="J18" i="5"/>
  <c r="K18" i="5" s="1"/>
  <c r="G20" i="4"/>
  <c r="H19" i="4"/>
  <c r="I19" i="4" s="1"/>
  <c r="J19" i="4"/>
  <c r="K19" i="4" s="1"/>
  <c r="G41" i="4"/>
  <c r="J40" i="4"/>
  <c r="K40" i="4" s="1"/>
  <c r="H40" i="4"/>
  <c r="I40" i="4" s="1"/>
  <c r="G33" i="4"/>
  <c r="G61" i="4"/>
  <c r="G12" i="4"/>
  <c r="H18" i="4"/>
  <c r="I18" i="4" s="1"/>
  <c r="H39" i="4"/>
  <c r="I39" i="4" s="1"/>
  <c r="G54" i="4"/>
  <c r="H11" i="4"/>
  <c r="I11" i="4" s="1"/>
  <c r="J18" i="4"/>
  <c r="K18" i="4" s="1"/>
  <c r="H32" i="4"/>
  <c r="I32" i="4" s="1"/>
  <c r="J39" i="4"/>
  <c r="K39" i="4" s="1"/>
  <c r="H60" i="4"/>
  <c r="I60" i="4" s="1"/>
  <c r="G48" i="3"/>
  <c r="H47" i="3"/>
  <c r="I47" i="3" s="1"/>
  <c r="J47" i="3"/>
  <c r="K47" i="3" s="1"/>
  <c r="H70" i="3"/>
  <c r="I70" i="3" s="1"/>
  <c r="G71" i="3"/>
  <c r="J70" i="3"/>
  <c r="K70" i="3" s="1"/>
  <c r="G27" i="3"/>
  <c r="J26" i="3"/>
  <c r="K26" i="3" s="1"/>
  <c r="H26" i="3"/>
  <c r="I26" i="3" s="1"/>
  <c r="H41" i="3"/>
  <c r="I41" i="3" s="1"/>
  <c r="J41" i="3"/>
  <c r="K41" i="3" s="1"/>
  <c r="H69" i="3"/>
  <c r="I69" i="3" s="1"/>
  <c r="H19" i="3"/>
  <c r="I19" i="3" s="1"/>
  <c r="H25" i="3"/>
  <c r="I25" i="3" s="1"/>
  <c r="H40" i="3"/>
  <c r="I40" i="3" s="1"/>
  <c r="H46" i="3"/>
  <c r="I46" i="3" s="1"/>
  <c r="G12" i="3"/>
  <c r="G33" i="3"/>
  <c r="G55" i="3"/>
  <c r="G61" i="3"/>
  <c r="J69" i="3"/>
  <c r="K69" i="3" s="1"/>
  <c r="J19" i="3"/>
  <c r="K19" i="3" s="1"/>
  <c r="J25" i="3"/>
  <c r="K25" i="3" s="1"/>
  <c r="J40" i="3"/>
  <c r="K40" i="3" s="1"/>
  <c r="J46" i="3"/>
  <c r="K46" i="3" s="1"/>
  <c r="J25" i="2"/>
  <c r="K25" i="2" s="1"/>
  <c r="H46" i="2"/>
  <c r="I46" i="2" s="1"/>
  <c r="J69" i="2"/>
  <c r="K69" i="2" s="1"/>
  <c r="G70" i="2"/>
  <c r="J70" i="2" s="1"/>
  <c r="K70" i="2" s="1"/>
  <c r="G20" i="2"/>
  <c r="H19" i="2"/>
  <c r="I19" i="2" s="1"/>
  <c r="J19" i="2"/>
  <c r="K19" i="2" s="1"/>
  <c r="G41" i="2"/>
  <c r="J40" i="2"/>
  <c r="K40" i="2" s="1"/>
  <c r="H40" i="2"/>
  <c r="I40" i="2" s="1"/>
  <c r="J26" i="2"/>
  <c r="K26" i="2" s="1"/>
  <c r="H26" i="2"/>
  <c r="I26" i="2" s="1"/>
  <c r="G27" i="2"/>
  <c r="G12" i="2"/>
  <c r="G33" i="2"/>
  <c r="G61" i="2"/>
  <c r="H18" i="2"/>
  <c r="I18" i="2" s="1"/>
  <c r="H39" i="2"/>
  <c r="I39" i="2" s="1"/>
  <c r="H11" i="2"/>
  <c r="I11" i="2" s="1"/>
  <c r="J39" i="2"/>
  <c r="K39" i="2" s="1"/>
  <c r="H60" i="2"/>
  <c r="I60" i="2" s="1"/>
  <c r="J18" i="2"/>
  <c r="K18" i="2" s="1"/>
  <c r="H32" i="2"/>
  <c r="I32" i="2" s="1"/>
  <c r="H61" i="1"/>
  <c r="I61" i="1" s="1"/>
  <c r="G62" i="1"/>
  <c r="J61" i="1"/>
  <c r="K61" i="1" s="1"/>
  <c r="J46" i="1"/>
  <c r="K46" i="1" s="1"/>
  <c r="H60" i="1"/>
  <c r="I60" i="1" s="1"/>
  <c r="J60" i="1"/>
  <c r="K60" i="1" s="1"/>
  <c r="G47" i="1"/>
  <c r="H55" i="1"/>
  <c r="I55" i="1" s="1"/>
  <c r="H53" i="1"/>
  <c r="I53" i="1" s="1"/>
  <c r="J12" i="6" l="1"/>
  <c r="K12" i="6" s="1"/>
  <c r="H12" i="6"/>
  <c r="I12" i="6" s="1"/>
  <c r="H13" i="6"/>
  <c r="I13" i="6" s="1"/>
  <c r="G48" i="4"/>
  <c r="G27" i="4"/>
  <c r="J27" i="4" s="1"/>
  <c r="K27" i="4" s="1"/>
  <c r="J26" i="4"/>
  <c r="K26" i="4" s="1"/>
  <c r="J47" i="4"/>
  <c r="K47" i="4" s="1"/>
  <c r="J54" i="3"/>
  <c r="K54" i="3" s="1"/>
  <c r="J47" i="2"/>
  <c r="K47" i="2" s="1"/>
  <c r="G48" i="2"/>
  <c r="H48" i="2" s="1"/>
  <c r="I48" i="2" s="1"/>
  <c r="G55" i="2"/>
  <c r="J55" i="2" s="1"/>
  <c r="K55" i="2" s="1"/>
  <c r="H54" i="2"/>
  <c r="I54" i="2" s="1"/>
  <c r="J54" i="1"/>
  <c r="K54" i="1" s="1"/>
  <c r="H54" i="1"/>
  <c r="I54" i="1" s="1"/>
  <c r="J70" i="4"/>
  <c r="K70" i="4" s="1"/>
  <c r="H70" i="4"/>
  <c r="I70" i="4" s="1"/>
  <c r="H20" i="3"/>
  <c r="I20" i="3" s="1"/>
  <c r="H20" i="5"/>
  <c r="I20" i="5" s="1"/>
  <c r="J20" i="5"/>
  <c r="K20" i="5" s="1"/>
  <c r="J48" i="4"/>
  <c r="K48" i="4" s="1"/>
  <c r="H48" i="4"/>
  <c r="I48" i="4" s="1"/>
  <c r="G62" i="4"/>
  <c r="J61" i="4"/>
  <c r="K61" i="4" s="1"/>
  <c r="H61" i="4"/>
  <c r="I61" i="4" s="1"/>
  <c r="G34" i="4"/>
  <c r="J33" i="4"/>
  <c r="K33" i="4" s="1"/>
  <c r="H33" i="4"/>
  <c r="I33" i="4" s="1"/>
  <c r="H27" i="4"/>
  <c r="I27" i="4" s="1"/>
  <c r="J54" i="4"/>
  <c r="K54" i="4" s="1"/>
  <c r="H54" i="4"/>
  <c r="I54" i="4" s="1"/>
  <c r="G55" i="4"/>
  <c r="J71" i="4"/>
  <c r="K71" i="4" s="1"/>
  <c r="H71" i="4"/>
  <c r="I71" i="4" s="1"/>
  <c r="H41" i="4"/>
  <c r="I41" i="4" s="1"/>
  <c r="J41" i="4"/>
  <c r="K41" i="4" s="1"/>
  <c r="G13" i="4"/>
  <c r="J12" i="4"/>
  <c r="K12" i="4" s="1"/>
  <c r="H12" i="4"/>
  <c r="I12" i="4" s="1"/>
  <c r="H20" i="4"/>
  <c r="I20" i="4" s="1"/>
  <c r="J20" i="4"/>
  <c r="K20" i="4" s="1"/>
  <c r="J48" i="3"/>
  <c r="K48" i="3" s="1"/>
  <c r="H48" i="3"/>
  <c r="I48" i="3" s="1"/>
  <c r="J61" i="3"/>
  <c r="K61" i="3" s="1"/>
  <c r="H61" i="3"/>
  <c r="I61" i="3" s="1"/>
  <c r="G62" i="3"/>
  <c r="H27" i="3"/>
  <c r="I27" i="3" s="1"/>
  <c r="J27" i="3"/>
  <c r="K27" i="3" s="1"/>
  <c r="H55" i="3"/>
  <c r="I55" i="3" s="1"/>
  <c r="J55" i="3"/>
  <c r="K55" i="3" s="1"/>
  <c r="J33" i="3"/>
  <c r="K33" i="3" s="1"/>
  <c r="H33" i="3"/>
  <c r="I33" i="3" s="1"/>
  <c r="G34" i="3"/>
  <c r="J71" i="3"/>
  <c r="K71" i="3" s="1"/>
  <c r="H71" i="3"/>
  <c r="I71" i="3" s="1"/>
  <c r="H12" i="3"/>
  <c r="I12" i="3" s="1"/>
  <c r="J12" i="3"/>
  <c r="K12" i="3" s="1"/>
  <c r="G13" i="3"/>
  <c r="H70" i="2"/>
  <c r="I70" i="2" s="1"/>
  <c r="G71" i="2"/>
  <c r="J71" i="2" s="1"/>
  <c r="K71" i="2" s="1"/>
  <c r="G62" i="2"/>
  <c r="J61" i="2"/>
  <c r="K61" i="2" s="1"/>
  <c r="H61" i="2"/>
  <c r="I61" i="2" s="1"/>
  <c r="G34" i="2"/>
  <c r="J33" i="2"/>
  <c r="K33" i="2" s="1"/>
  <c r="H33" i="2"/>
  <c r="I33" i="2" s="1"/>
  <c r="H41" i="2"/>
  <c r="I41" i="2" s="1"/>
  <c r="J41" i="2"/>
  <c r="K41" i="2" s="1"/>
  <c r="G13" i="2"/>
  <c r="J12" i="2"/>
  <c r="K12" i="2" s="1"/>
  <c r="H12" i="2"/>
  <c r="I12" i="2" s="1"/>
  <c r="J27" i="2"/>
  <c r="K27" i="2" s="1"/>
  <c r="H27" i="2"/>
  <c r="I27" i="2" s="1"/>
  <c r="H20" i="2"/>
  <c r="I20" i="2" s="1"/>
  <c r="J20" i="2"/>
  <c r="K20" i="2" s="1"/>
  <c r="J62" i="1"/>
  <c r="K62" i="1" s="1"/>
  <c r="H62" i="1"/>
  <c r="I62" i="1" s="1"/>
  <c r="J47" i="1"/>
  <c r="K47" i="1" s="1"/>
  <c r="H47" i="1"/>
  <c r="I47" i="1" s="1"/>
  <c r="G48" i="1"/>
  <c r="H55" i="2" l="1"/>
  <c r="I55" i="2" s="1"/>
  <c r="J48" i="2"/>
  <c r="K48" i="2" s="1"/>
  <c r="H71" i="2"/>
  <c r="I71" i="2" s="1"/>
  <c r="J13" i="4"/>
  <c r="K13" i="4" s="1"/>
  <c r="H13" i="4"/>
  <c r="I13" i="4" s="1"/>
  <c r="J55" i="4"/>
  <c r="K55" i="4" s="1"/>
  <c r="H55" i="4"/>
  <c r="I55" i="4" s="1"/>
  <c r="J62" i="4"/>
  <c r="K62" i="4" s="1"/>
  <c r="H62" i="4"/>
  <c r="I62" i="4" s="1"/>
  <c r="J34" i="4"/>
  <c r="K34" i="4" s="1"/>
  <c r="H34" i="4"/>
  <c r="I34" i="4" s="1"/>
  <c r="J34" i="3"/>
  <c r="K34" i="3" s="1"/>
  <c r="H34" i="3"/>
  <c r="I34" i="3" s="1"/>
  <c r="J62" i="3"/>
  <c r="K62" i="3" s="1"/>
  <c r="H62" i="3"/>
  <c r="I62" i="3" s="1"/>
  <c r="J13" i="3"/>
  <c r="K13" i="3" s="1"/>
  <c r="H13" i="3"/>
  <c r="I13" i="3" s="1"/>
  <c r="H34" i="2"/>
  <c r="I34" i="2" s="1"/>
  <c r="J34" i="2"/>
  <c r="K34" i="2" s="1"/>
  <c r="J13" i="2"/>
  <c r="K13" i="2" s="1"/>
  <c r="H13" i="2"/>
  <c r="I13" i="2" s="1"/>
  <c r="J62" i="2"/>
  <c r="K62" i="2" s="1"/>
  <c r="H62" i="2"/>
  <c r="I62" i="2" s="1"/>
  <c r="H48" i="1"/>
  <c r="I48" i="1" s="1"/>
  <c r="J48" i="1"/>
  <c r="K48" i="1" s="1"/>
  <c r="L69" i="1" l="1"/>
  <c r="L70" i="1" s="1"/>
  <c r="L71" i="1" s="1"/>
  <c r="G69" i="1"/>
  <c r="G70" i="1" s="1"/>
  <c r="J68" i="1"/>
  <c r="K68" i="1" s="1"/>
  <c r="H68" i="1"/>
  <c r="I68" i="1" s="1"/>
  <c r="L39" i="1"/>
  <c r="L40" i="1" s="1"/>
  <c r="L41" i="1" s="1"/>
  <c r="G39" i="1"/>
  <c r="H39" i="1" s="1"/>
  <c r="I39" i="1" s="1"/>
  <c r="J38" i="1"/>
  <c r="K38" i="1" s="1"/>
  <c r="H38" i="1"/>
  <c r="I38" i="1" s="1"/>
  <c r="L32" i="1"/>
  <c r="L33" i="1" s="1"/>
  <c r="L34" i="1" s="1"/>
  <c r="G32" i="1"/>
  <c r="J32" i="1" s="1"/>
  <c r="K32" i="1" s="1"/>
  <c r="J31" i="1"/>
  <c r="K31" i="1" s="1"/>
  <c r="H31" i="1"/>
  <c r="I31" i="1" s="1"/>
  <c r="L25" i="1"/>
  <c r="L26" i="1" s="1"/>
  <c r="L27" i="1" s="1"/>
  <c r="G25" i="1"/>
  <c r="G26" i="1" s="1"/>
  <c r="J24" i="1"/>
  <c r="K24" i="1" s="1"/>
  <c r="H24" i="1"/>
  <c r="I24" i="1" s="1"/>
  <c r="L18" i="1"/>
  <c r="L19" i="1" s="1"/>
  <c r="L20" i="1" s="1"/>
  <c r="G18" i="1"/>
  <c r="H18" i="1" s="1"/>
  <c r="I18" i="1" s="1"/>
  <c r="J17" i="1"/>
  <c r="K17" i="1" s="1"/>
  <c r="H17" i="1"/>
  <c r="I17" i="1" s="1"/>
  <c r="H69" i="1" l="1"/>
  <c r="I69" i="1" s="1"/>
  <c r="J70" i="1"/>
  <c r="K70" i="1" s="1"/>
  <c r="G71" i="1"/>
  <c r="J71" i="1" s="1"/>
  <c r="K71" i="1" s="1"/>
  <c r="J69" i="1"/>
  <c r="K69" i="1" s="1"/>
  <c r="H70" i="1"/>
  <c r="I70" i="1" s="1"/>
  <c r="H71" i="1"/>
  <c r="I71" i="1" s="1"/>
  <c r="G40" i="1"/>
  <c r="H40" i="1" s="1"/>
  <c r="I40" i="1" s="1"/>
  <c r="J39" i="1"/>
  <c r="K39" i="1" s="1"/>
  <c r="H32" i="1"/>
  <c r="I32" i="1" s="1"/>
  <c r="G33" i="1"/>
  <c r="G27" i="1"/>
  <c r="H26" i="1"/>
  <c r="I26" i="1" s="1"/>
  <c r="J26" i="1"/>
  <c r="K26" i="1" s="1"/>
  <c r="J18" i="1"/>
  <c r="K18" i="1" s="1"/>
  <c r="H25" i="1"/>
  <c r="I25" i="1" s="1"/>
  <c r="J25" i="1"/>
  <c r="K25" i="1" s="1"/>
  <c r="G19" i="1"/>
  <c r="J40" i="1" l="1"/>
  <c r="K40" i="1" s="1"/>
  <c r="G41" i="1"/>
  <c r="H33" i="1"/>
  <c r="I33" i="1" s="1"/>
  <c r="G34" i="1"/>
  <c r="J33" i="1"/>
  <c r="K33" i="1" s="1"/>
  <c r="H27" i="1"/>
  <c r="I27" i="1" s="1"/>
  <c r="J27" i="1"/>
  <c r="K27" i="1" s="1"/>
  <c r="J19" i="1"/>
  <c r="K19" i="1" s="1"/>
  <c r="G20" i="1"/>
  <c r="H19" i="1"/>
  <c r="I19" i="1" s="1"/>
  <c r="J41" i="1" l="1"/>
  <c r="K41" i="1" s="1"/>
  <c r="H41" i="1"/>
  <c r="I41" i="1" s="1"/>
  <c r="J34" i="1"/>
  <c r="K34" i="1" s="1"/>
  <c r="H34" i="1"/>
  <c r="I34" i="1" s="1"/>
  <c r="J20" i="1"/>
  <c r="K20" i="1" s="1"/>
  <c r="H20" i="1"/>
  <c r="I20" i="1" s="1"/>
  <c r="H10" i="1" l="1"/>
  <c r="I10" i="1" s="1"/>
  <c r="J10" i="1"/>
  <c r="K10" i="1" s="1"/>
  <c r="L11" i="1" l="1"/>
  <c r="G11" i="1"/>
  <c r="G12" i="1" l="1"/>
  <c r="J11" i="1"/>
  <c r="K11" i="1" s="1"/>
  <c r="H11" i="1"/>
  <c r="I11" i="1" s="1"/>
  <c r="L12" i="1"/>
  <c r="G66" i="1"/>
  <c r="J66" i="1" s="1"/>
  <c r="K66" i="1" s="1"/>
  <c r="G13" i="1" l="1"/>
  <c r="J12" i="1"/>
  <c r="K12" i="1" s="1"/>
  <c r="H12" i="1"/>
  <c r="I12" i="1" s="1"/>
  <c r="L13" i="1"/>
  <c r="H66" i="1"/>
  <c r="J13" i="1" l="1"/>
  <c r="K13" i="1" s="1"/>
  <c r="H13" i="1"/>
  <c r="I13" i="1" s="1"/>
  <c r="I66" i="1"/>
</calcChain>
</file>

<file path=xl/sharedStrings.xml><?xml version="1.0" encoding="utf-8"?>
<sst xmlns="http://schemas.openxmlformats.org/spreadsheetml/2006/main" count="666" uniqueCount="105">
  <si>
    <t>TYPE DE PRESTATION</t>
  </si>
  <si>
    <t>UNITE</t>
  </si>
  <si>
    <t>Agglomération Clermontoise</t>
  </si>
  <si>
    <t>Besse en Chandesse</t>
  </si>
  <si>
    <t>PRIX UNITAIRE HT</t>
  </si>
  <si>
    <t>PRIX UNITAIRE TTC</t>
  </si>
  <si>
    <t>heure</t>
  </si>
  <si>
    <t xml:space="preserve">AGENT SSIAP 1 </t>
  </si>
  <si>
    <t>AGENT SSIAP 2</t>
  </si>
  <si>
    <t>PRESTATION INTERVENTION RONDIERS SUITE A APPEL TELESURVEILLANCE</t>
  </si>
  <si>
    <t>unité</t>
  </si>
  <si>
    <t>Ronde de fermeture ou ronde aléatoire de vérification d’absence d’anomalie, avec mise sous alarme si besoin</t>
  </si>
  <si>
    <t>REVALORISATION</t>
  </si>
  <si>
    <t>AGENT DE SECURITE CYNOPHILE</t>
  </si>
  <si>
    <t>Bordereau de prix  Unitaires (BPU) pour les prestations  ponctuelles</t>
  </si>
  <si>
    <t xml:space="preserve">Mise à disposition d'un agent de sécurité TFP APS du lundi au samedi tarif heure de jour </t>
  </si>
  <si>
    <t xml:space="preserve">Mise à disposition d'un agent de sécurité TFP APS du lundi au samedi tarif heure de nuit </t>
  </si>
  <si>
    <t xml:space="preserve">Mise à disposition d'un agent de sécurité TFP APS le dimanche tarif heure de jour </t>
  </si>
  <si>
    <t xml:space="preserve">Mise à disposition d'un agent de sécurité TFP APS le dimanche tarif heure de nuit </t>
  </si>
  <si>
    <t xml:space="preserve">Mise à disposition d'un agent de sécurité TFP APS  jour férié tarif heure de jour </t>
  </si>
  <si>
    <t xml:space="preserve">Mise à disposition d'un agent de sécurité TFP APS jour férié tarif heure de nuit </t>
  </si>
  <si>
    <t>AGENT DE SECURITE TFP APS</t>
  </si>
  <si>
    <t>AGENT DE SECURITE RENFORCE ARME CATEGORIE D (ASRA )</t>
  </si>
  <si>
    <t xml:space="preserve">Mise à disposition d'un ASRA (D)  du lundi au samedi tarif heure de jour </t>
  </si>
  <si>
    <t xml:space="preserve">Mise à disposition d'un ASRA (D) du lundi au samedi tarif heure de nuit </t>
  </si>
  <si>
    <t xml:space="preserve">Mise à disposition d'un ASRA (D) le dimanche tarif heure de jour </t>
  </si>
  <si>
    <t xml:space="preserve">Mise à disposition d'un ASRA (D) le dimanche tarif heure de nuit </t>
  </si>
  <si>
    <t xml:space="preserve">Mise à disposition d'un ASRA (D) jour férié tarif heure de jour </t>
  </si>
  <si>
    <t xml:space="preserve">Mise à disposition d'un ASRA (D) jour férié tarif heure de nuit </t>
  </si>
  <si>
    <t xml:space="preserve">Mise à disposition d'un agent de sécurité cynophile du lundi au samedi tarif heure de jour </t>
  </si>
  <si>
    <t xml:space="preserve">Mise à disposition d'un agent de sécurité cynophile du lundi au samedi tarif heure de nuit </t>
  </si>
  <si>
    <t xml:space="preserve">Mise à disposition d'un agent de sécurité cynophile le dimanche tarif heure de nuit </t>
  </si>
  <si>
    <t xml:space="preserve">Mise à disposition d'un agent de sécurité cynophile le dimanche tarif heure de jour </t>
  </si>
  <si>
    <t xml:space="preserve">Mise à disposition d'un agent de sécurité cynophile  jour férié tarif heure de jour </t>
  </si>
  <si>
    <t xml:space="preserve">Mise à disposition d'un agent de sécurité cynophile jour férié tarif heure de nuit </t>
  </si>
  <si>
    <t>AGENT DE MEDIATION</t>
  </si>
  <si>
    <t xml:space="preserve">Mise à disposition d'un agent de médiation du lundi au samedi tarif heure de jour </t>
  </si>
  <si>
    <t xml:space="preserve">Mise à disposition d'un agent de médiation du lundi au samedi tarif heure de nuit </t>
  </si>
  <si>
    <t xml:space="preserve">Mise à disposition d'un agent de médiation le dimanche tarif heure de nuit </t>
  </si>
  <si>
    <t xml:space="preserve">Mise à disposition d'un agent de médiation le dimanche tarif heure de jour </t>
  </si>
  <si>
    <t xml:space="preserve">Mise à disposition d'un agent de médiation  jour férié tarif heure de jour </t>
  </si>
  <si>
    <t xml:space="preserve">Mise à disposition d'un agent de médiation jour férié tarif heure de nuit </t>
  </si>
  <si>
    <t xml:space="preserve">Mise à disposition d'un agent SSIAP1 du lundi au samedi tarif heure de jour </t>
  </si>
  <si>
    <t xml:space="preserve">Mise à disposition d'un agent SSIAP1 du lundi au samedi tarif heure de nuit </t>
  </si>
  <si>
    <t xml:space="preserve">Mise à disposition d'un agent SSIAP1 le dimanche tarif heure de jour </t>
  </si>
  <si>
    <t xml:space="preserve">Mise à disposition d'un agent SSIAP1 le dimanche tarif heure de nuit </t>
  </si>
  <si>
    <t xml:space="preserve">Mise à disposition d'un agent SSIAP1  jour férié tarif heure de jour </t>
  </si>
  <si>
    <t xml:space="preserve">Mise à disposition d'un agent SSIAP1 jour férié tarif heure de nuit </t>
  </si>
  <si>
    <t xml:space="preserve">Mise à disposition d'un agent SSIAP2 du lundi au samedi tarif heure de jour </t>
  </si>
  <si>
    <t xml:space="preserve">Mise à disposition d'un agent SSIAP2 du lundi au samedi tarif heure de nuit </t>
  </si>
  <si>
    <t xml:space="preserve">Mise à disposition d'un agent SSIAP2 le dimanche tarif heure de jour </t>
  </si>
  <si>
    <t xml:space="preserve">Mise à disposition d'un agent SSIAP2 le dimanche tarif heure de nuit </t>
  </si>
  <si>
    <t xml:space="preserve">Mise à disposition d'un agent SSIAP2  jour férié tarif heure de jour </t>
  </si>
  <si>
    <t xml:space="preserve">Mise à disposition d'un agent SSIAP2 jour férié tarif heure de nuit </t>
  </si>
  <si>
    <t>intervention d'un agent TFP APS pour levée de doute (déplacement compris)</t>
  </si>
  <si>
    <t>AGENT encadrant</t>
  </si>
  <si>
    <t xml:space="preserve">Mise à disposition d'un agent encadrant du lundi au samedi tarif heure de jour </t>
  </si>
  <si>
    <t xml:space="preserve">Mise à disposition d'un agent encadrant du lundi au samedi tarif heure de nuit </t>
  </si>
  <si>
    <t xml:space="preserve">Mise à disposition d'un agent encadrant le dimanche tarif heure de jour </t>
  </si>
  <si>
    <t xml:space="preserve">Mise à disposition d'un agent encadrant le dimanche tarif heure de nuit </t>
  </si>
  <si>
    <t xml:space="preserve">Mise à disposition d'un agent encadrant jour férié tarif heure de jour </t>
  </si>
  <si>
    <t xml:space="preserve">Mise à disposition d'un agent encadrant jour férié tarif heure de nuit </t>
  </si>
  <si>
    <t>AGENT Chef d'équipe</t>
  </si>
  <si>
    <t xml:space="preserve">Mise à disposition d'un agent chef d'équipe du lundi au samedi tarif heure de jour </t>
  </si>
  <si>
    <t xml:space="preserve">Mise à disposition d'un agent chef d'équipe du lundi au samedi tarif heure de nuit </t>
  </si>
  <si>
    <t xml:space="preserve">Mise à disposition d'un agent chef d'équipe le dimanche tarif heure de jour </t>
  </si>
  <si>
    <t xml:space="preserve">Mise à disposition d'un agent chef d'équipe le dimanche tarif heure de nuit </t>
  </si>
  <si>
    <t xml:space="preserve">Mise à disposition d'un agent chef d'équipe jour férié tarif heure de jour </t>
  </si>
  <si>
    <t xml:space="preserve">Mise à disposition d'un agent chef d'équipe jour férié tarif heure de nuit </t>
  </si>
  <si>
    <t>AGENT PRV2</t>
  </si>
  <si>
    <t xml:space="preserve">Mise à disposition d'un agent PRV2 du lundi au samedi tarif heure de jour </t>
  </si>
  <si>
    <t xml:space="preserve">Mise à disposition d'un agent PRV2 du lundi au samedi tarif heure de nuit </t>
  </si>
  <si>
    <t xml:space="preserve">Mise à disposition d'un agent PRV2 le dimanche tarif heure de jour </t>
  </si>
  <si>
    <t xml:space="preserve">Mise à disposition d'un agent PRV2 le dimanche tarif heure de nuit </t>
  </si>
  <si>
    <t xml:space="preserve">Mise à disposition d'un agent PRV2 jour férié tarif heure de jour </t>
  </si>
  <si>
    <t xml:space="preserve">Mise à disposition d'un agent PRV2 jour férié tarif heure de nuit </t>
  </si>
  <si>
    <t>Agglomération Aurillac</t>
  </si>
  <si>
    <t>Agglomération Le Puy en Velay</t>
  </si>
  <si>
    <t>Agglomération Vichy</t>
  </si>
  <si>
    <t>Agglomération Montluçon</t>
  </si>
  <si>
    <t>Agglomération Moulins</t>
  </si>
  <si>
    <t xml:space="preserve">Mise à disposition d'un agent d'accueil du lundi au samedi tarif heure de jour </t>
  </si>
  <si>
    <t>AGENT D'ACCUEIL</t>
  </si>
  <si>
    <t xml:space="preserve">Mise à disposition d'un agent d'accueil le dimanche tarif heure de jour </t>
  </si>
  <si>
    <t xml:space="preserve">Mise à disposition d'un agent d'accueil du lundi au samedi tarif heure de nuit </t>
  </si>
  <si>
    <t xml:space="preserve">Mise à disposition d'un agent de sécurité le dimanche tarif heure de nuit </t>
  </si>
  <si>
    <t xml:space="preserve">Mise à disposition d'un agent d'accueil  jour férié tarif heure de jour </t>
  </si>
  <si>
    <t xml:space="preserve">Mise à disposition d'un agent d'accueil jour férié tarif heure de nuit </t>
  </si>
  <si>
    <t>AGENT D'ACCUEIL - SSIAP1</t>
  </si>
  <si>
    <t>Agglomération Puy de Dôme</t>
  </si>
  <si>
    <t xml:space="preserve">Mise à disposition d'un agent d'accueil SSIAP1 du lundi au samedi tarif heure de jour </t>
  </si>
  <si>
    <t xml:space="preserve">Mise à disposition d'un agent d'accueil SSIAP1 du lundi au samedi tarif heure de nuit </t>
  </si>
  <si>
    <t xml:space="preserve">Mise à disposition d'un agent d'accueil SSIAP1 le dimanche tarif heure de jour </t>
  </si>
  <si>
    <t xml:space="preserve">Mise à disposition d'un agent de sécurité SSIAP1 le dimanche tarif heure de nuit </t>
  </si>
  <si>
    <t xml:space="preserve">Mise à disposition d'un agent d'accueil SSIAP1 jour férié tarif heure de jour </t>
  </si>
  <si>
    <t xml:space="preserve">Mise à disposition d'un agent d'accueil SSIAP1 jour férié tarif heure de nuit </t>
  </si>
  <si>
    <t>Marché n° 2025DAC0021L01/L07</t>
  </si>
  <si>
    <t>LOT 1 : Prestations de surveillance gardiennage pour les sites du Puy de dome</t>
  </si>
  <si>
    <t>LOT 6 : Prestations de médiation</t>
  </si>
  <si>
    <t>LOT 5 : Prestations d'Accueil</t>
  </si>
  <si>
    <t>LOT 4 : Prestations de surveillance gardiennage pour les sites de l'Allier</t>
  </si>
  <si>
    <t>LOT 3 : Prestations de surveillance gardiennage des sites de Haute Loire</t>
  </si>
  <si>
    <t>LOT 2 : Prestations de surveillance gardiennage des sites du Cantal</t>
  </si>
  <si>
    <r>
      <rPr>
        <b/>
        <sz val="11"/>
        <color rgb="FFFF0000"/>
        <rFont val="Calibri"/>
        <family val="2"/>
        <scheme val="minor"/>
      </rPr>
      <t>RAPPEL :</t>
    </r>
    <r>
      <rPr>
        <b/>
        <sz val="11"/>
        <rFont val="Calibri"/>
        <family val="2"/>
        <scheme val="minor"/>
      </rPr>
      <t xml:space="preserve">
Tarif jour : Tranche horaire entre 6h00 et 21h00
Tarif nuit : Tranche horaire entre 21h00 et 6h00</t>
    </r>
  </si>
  <si>
    <r>
      <rPr>
        <b/>
        <sz val="10"/>
        <color rgb="FFFF0000"/>
        <rFont val="Calibri"/>
        <family val="2"/>
        <scheme val="minor"/>
      </rPr>
      <t>RAPPEL :</t>
    </r>
    <r>
      <rPr>
        <b/>
        <sz val="10"/>
        <rFont val="Calibri"/>
        <family val="2"/>
        <scheme val="minor"/>
      </rPr>
      <t xml:space="preserve">
Tarif jour : Tranche horaire entre 6h00 et 21h00
Tarif nuit : Tranche horaire entre 21h00 et 6h00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</si>
</sst>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43" formatCode="_-* #,##0.00_-;\-* #,##0.00_-;_-* &quot;-&quot;??_-;_-@_-"/>
    <numFmt numFmtId="164" formatCode="_-* #,##0.0000\ _€_-;\-* #,##0.0000\ _€_-;_-* &quot;-&quot;??\ _€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name val="Tw Cen MT"/>
      <family val="2"/>
    </font>
    <font>
      <b/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rgb="FF000000"/>
      </patternFill>
    </fill>
    <fill>
      <patternFill patternType="solid">
        <fgColor rgb="FFC5D9F1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7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8" fontId="6" fillId="0" borderId="1" xfId="0" applyNumberFormat="1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8" fontId="6" fillId="0" borderId="3" xfId="0" applyNumberFormat="1" applyFont="1" applyBorder="1" applyAlignment="1">
      <alignment horizontal="center" vertical="center"/>
    </xf>
    <xf numFmtId="0" fontId="2" fillId="0" borderId="0" xfId="0" applyFont="1"/>
    <xf numFmtId="0" fontId="0" fillId="0" borderId="0" xfId="0" applyAlignment="1">
      <alignment horizontal="center"/>
    </xf>
    <xf numFmtId="8" fontId="5" fillId="0" borderId="1" xfId="0" applyNumberFormat="1" applyFont="1" applyBorder="1" applyAlignment="1">
      <alignment horizontal="center" vertical="center"/>
    </xf>
    <xf numFmtId="8" fontId="5" fillId="0" borderId="4" xfId="0" applyNumberFormat="1" applyFont="1" applyBorder="1" applyAlignment="1">
      <alignment horizontal="center" vertical="center"/>
    </xf>
    <xf numFmtId="164" fontId="8" fillId="5" borderId="6" xfId="1" applyNumberFormat="1" applyFont="1" applyFill="1" applyBorder="1" applyAlignment="1">
      <alignment horizontal="center" vertical="center"/>
    </xf>
    <xf numFmtId="8" fontId="5" fillId="0" borderId="4" xfId="0" applyNumberFormat="1" applyFont="1" applyBorder="1" applyAlignment="1">
      <alignment horizontal="center" vertical="center"/>
    </xf>
    <xf numFmtId="8" fontId="6" fillId="0" borderId="1" xfId="0" applyNumberFormat="1" applyFont="1" applyBorder="1" applyAlignment="1">
      <alignment horizontal="center" vertical="center"/>
    </xf>
    <xf numFmtId="8" fontId="5" fillId="0" borderId="1" xfId="0" applyNumberFormat="1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8" fontId="6" fillId="0" borderId="3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4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9" fillId="0" borderId="9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3" borderId="1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</cellXfs>
  <cellStyles count="2">
    <cellStyle name="Milliers 2" xfId="1" xr:uid="{C631D8F9-1254-43B8-B936-3EB769A9E9D1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1</xdr:rowOff>
    </xdr:from>
    <xdr:to>
      <xdr:col>0</xdr:col>
      <xdr:colOff>937847</xdr:colOff>
      <xdr:row>1</xdr:row>
      <xdr:rowOff>51290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1368765-C222-4E0B-A65D-10C83B23B89B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1"/>
          <a:ext cx="937846" cy="791308"/>
        </a:xfrm>
        <a:prstGeom prst="rect">
          <a:avLst/>
        </a:prstGeom>
      </xdr:spPr>
    </xdr:pic>
    <xdr:clientData/>
  </xdr:twoCellAnchor>
  <xdr:twoCellAnchor editAs="oneCell">
    <xdr:from>
      <xdr:col>0</xdr:col>
      <xdr:colOff>1121020</xdr:colOff>
      <xdr:row>0</xdr:row>
      <xdr:rowOff>205154</xdr:rowOff>
    </xdr:from>
    <xdr:to>
      <xdr:col>1</xdr:col>
      <xdr:colOff>930520</xdr:colOff>
      <xdr:row>0</xdr:row>
      <xdr:rowOff>512886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8AC6C0FC-3645-4106-A9ED-AD6D3DC1729D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21020" y="205154"/>
          <a:ext cx="1172308" cy="307732"/>
        </a:xfrm>
        <a:prstGeom prst="rect">
          <a:avLst/>
        </a:prstGeom>
      </xdr:spPr>
    </xdr:pic>
    <xdr:clientData/>
  </xdr:twoCellAnchor>
  <xdr:twoCellAnchor>
    <xdr:from>
      <xdr:col>1</xdr:col>
      <xdr:colOff>1489564</xdr:colOff>
      <xdr:row>0</xdr:row>
      <xdr:rowOff>7327</xdr:rowOff>
    </xdr:from>
    <xdr:to>
      <xdr:col>12</xdr:col>
      <xdr:colOff>102578</xdr:colOff>
      <xdr:row>1</xdr:row>
      <xdr:rowOff>38100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DE8FA511-DE17-4D4C-960C-2101C2B8B683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2372" y="7327"/>
          <a:ext cx="833071" cy="77079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95250</xdr:colOff>
      <xdr:row>0</xdr:row>
      <xdr:rowOff>43961</xdr:rowOff>
    </xdr:from>
    <xdr:to>
      <xdr:col>15</xdr:col>
      <xdr:colOff>95250</xdr:colOff>
      <xdr:row>0</xdr:row>
      <xdr:rowOff>732692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965D1F1F-8FEA-4063-A3B0-A680962638DD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02115" y="43961"/>
          <a:ext cx="762000" cy="688731"/>
        </a:xfrm>
        <a:prstGeom prst="rect">
          <a:avLst/>
        </a:prstGeom>
      </xdr:spPr>
    </xdr:pic>
    <xdr:clientData/>
  </xdr:twoCellAnchor>
  <xdr:twoCellAnchor editAs="oneCell">
    <xdr:from>
      <xdr:col>12</xdr:col>
      <xdr:colOff>329712</xdr:colOff>
      <xdr:row>0</xdr:row>
      <xdr:rowOff>51288</xdr:rowOff>
    </xdr:from>
    <xdr:to>
      <xdr:col>13</xdr:col>
      <xdr:colOff>653562</xdr:colOff>
      <xdr:row>0</xdr:row>
      <xdr:rowOff>716768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80628D2E-EADF-40E4-BAC8-2D188CCE61D9}"/>
            </a:ext>
          </a:extLst>
        </xdr:cNvPr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12577" y="51288"/>
          <a:ext cx="1085850" cy="6654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AFADEB-C076-45EF-8175-3093F9F38AD8}">
  <dimension ref="A1:V73"/>
  <sheetViews>
    <sheetView tabSelected="1" zoomScale="130" zoomScaleNormal="130" workbookViewId="0">
      <selection activeCell="Q3" sqref="Q3"/>
    </sheetView>
  </sheetViews>
  <sheetFormatPr baseColWidth="10" defaultRowHeight="15" x14ac:dyDescent="0.25"/>
  <cols>
    <col min="1" max="1" width="20.42578125" customWidth="1"/>
    <col min="2" max="2" width="33.28515625" customWidth="1"/>
    <col min="3" max="6" width="14.5703125" hidden="1" customWidth="1"/>
    <col min="7" max="7" width="11" style="6" hidden="1" customWidth="1"/>
    <col min="8" max="8" width="14" style="5" hidden="1" customWidth="1"/>
    <col min="9" max="9" width="14.7109375" hidden="1" customWidth="1"/>
    <col min="10" max="10" width="14" style="5" hidden="1" customWidth="1"/>
    <col min="11" max="11" width="14.7109375" hidden="1" customWidth="1"/>
    <col min="12" max="12" width="11" hidden="1" customWidth="1"/>
    <col min="16" max="16" width="14.7109375" bestFit="1" customWidth="1"/>
  </cols>
  <sheetData>
    <row r="1" spans="1:22" ht="58.5" customHeight="1" x14ac:dyDescent="0.25"/>
    <row r="2" spans="1:22" ht="18.75" x14ac:dyDescent="0.3">
      <c r="B2" s="31" t="s">
        <v>96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</row>
    <row r="3" spans="1:22" ht="15.75" x14ac:dyDescent="0.25">
      <c r="A3" s="37" t="s">
        <v>14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</row>
    <row r="4" spans="1:22" ht="16.5" thickBot="1" x14ac:dyDescent="0.3">
      <c r="A4" s="32" t="s">
        <v>97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</row>
    <row r="5" spans="1:22" ht="15.75" x14ac:dyDescent="0.25">
      <c r="A5" s="19"/>
      <c r="B5" s="19"/>
      <c r="C5" s="19"/>
      <c r="D5" s="19"/>
      <c r="E5" s="19"/>
      <c r="F5" s="20"/>
      <c r="G5" s="16" t="s">
        <v>12</v>
      </c>
      <c r="H5" s="21">
        <v>2023</v>
      </c>
      <c r="I5" s="19"/>
      <c r="J5" s="19"/>
      <c r="K5" s="19"/>
      <c r="L5" s="16" t="s">
        <v>12</v>
      </c>
      <c r="M5" s="21">
        <v>2025</v>
      </c>
      <c r="N5" s="19"/>
      <c r="O5" s="19"/>
      <c r="P5" s="19"/>
    </row>
    <row r="6" spans="1:22" ht="15" customHeight="1" x14ac:dyDescent="0.25">
      <c r="A6" s="34" t="s">
        <v>0</v>
      </c>
      <c r="B6" s="34" t="s">
        <v>1</v>
      </c>
      <c r="C6" s="23" t="s">
        <v>2</v>
      </c>
      <c r="D6" s="23"/>
      <c r="E6" s="23" t="s">
        <v>3</v>
      </c>
      <c r="F6" s="35"/>
      <c r="G6" s="17"/>
      <c r="H6" s="22" t="s">
        <v>2</v>
      </c>
      <c r="I6" s="23"/>
      <c r="J6" s="23" t="s">
        <v>3</v>
      </c>
      <c r="K6" s="23"/>
      <c r="L6" s="17"/>
      <c r="M6" s="22" t="s">
        <v>2</v>
      </c>
      <c r="N6" s="23"/>
      <c r="O6" s="23" t="s">
        <v>3</v>
      </c>
      <c r="P6" s="23"/>
      <c r="R6" s="15" t="s">
        <v>103</v>
      </c>
      <c r="S6" s="15"/>
      <c r="T6" s="15"/>
      <c r="U6" s="15"/>
      <c r="V6" s="15"/>
    </row>
    <row r="7" spans="1:22" ht="25.5" customHeight="1" x14ac:dyDescent="0.25">
      <c r="A7" s="34"/>
      <c r="B7" s="34"/>
      <c r="C7" s="18" t="s">
        <v>4</v>
      </c>
      <c r="D7" s="18" t="s">
        <v>5</v>
      </c>
      <c r="E7" s="18" t="s">
        <v>4</v>
      </c>
      <c r="F7" s="36" t="s">
        <v>5</v>
      </c>
      <c r="G7" s="17"/>
      <c r="H7" s="30" t="s">
        <v>4</v>
      </c>
      <c r="I7" s="18" t="s">
        <v>5</v>
      </c>
      <c r="J7" s="18" t="s">
        <v>4</v>
      </c>
      <c r="K7" s="18" t="s">
        <v>5</v>
      </c>
      <c r="L7" s="17"/>
      <c r="M7" s="30" t="s">
        <v>4</v>
      </c>
      <c r="N7" s="18" t="s">
        <v>5</v>
      </c>
      <c r="O7" s="18" t="s">
        <v>4</v>
      </c>
      <c r="P7" s="18" t="s">
        <v>5</v>
      </c>
      <c r="R7" s="15"/>
      <c r="S7" s="15"/>
      <c r="T7" s="15"/>
      <c r="U7" s="15"/>
      <c r="V7" s="15"/>
    </row>
    <row r="8" spans="1:22" x14ac:dyDescent="0.25">
      <c r="A8" s="34"/>
      <c r="B8" s="34"/>
      <c r="C8" s="18"/>
      <c r="D8" s="18"/>
      <c r="E8" s="18"/>
      <c r="F8" s="36"/>
      <c r="G8" s="17"/>
      <c r="H8" s="30"/>
      <c r="I8" s="18"/>
      <c r="J8" s="18"/>
      <c r="K8" s="18"/>
      <c r="L8" s="17"/>
      <c r="M8" s="30"/>
      <c r="N8" s="18"/>
      <c r="O8" s="18"/>
      <c r="P8" s="18"/>
      <c r="R8" s="15"/>
      <c r="S8" s="15"/>
      <c r="T8" s="15"/>
      <c r="U8" s="15"/>
      <c r="V8" s="15"/>
    </row>
    <row r="9" spans="1:22" ht="17.25" customHeight="1" x14ac:dyDescent="0.25">
      <c r="A9" s="27" t="s">
        <v>21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9"/>
    </row>
    <row r="10" spans="1:22" ht="60.75" customHeight="1" x14ac:dyDescent="0.25">
      <c r="A10" s="1" t="s">
        <v>15</v>
      </c>
      <c r="B10" s="1" t="s">
        <v>6</v>
      </c>
      <c r="C10" s="2">
        <v>19.11</v>
      </c>
      <c r="D10" s="2">
        <v>22.75</v>
      </c>
      <c r="E10" s="2">
        <v>20.57</v>
      </c>
      <c r="F10" s="4">
        <v>22.75</v>
      </c>
      <c r="G10" s="9">
        <v>1.085</v>
      </c>
      <c r="H10" s="8">
        <f>C10*G10</f>
        <v>20.734349999999999</v>
      </c>
      <c r="I10" s="2">
        <f>H10*20%+H10</f>
        <v>24.881219999999999</v>
      </c>
      <c r="J10" s="7">
        <f>E10*G10</f>
        <v>22.318449999999999</v>
      </c>
      <c r="K10" s="2">
        <f>J10*20%+J10</f>
        <v>26.782139999999998</v>
      </c>
      <c r="L10" s="9">
        <v>1.0429999999999999</v>
      </c>
      <c r="M10" s="8"/>
      <c r="N10" s="2"/>
      <c r="O10" s="7"/>
      <c r="P10" s="2"/>
    </row>
    <row r="11" spans="1:22" ht="51" x14ac:dyDescent="0.25">
      <c r="A11" s="1" t="s">
        <v>16</v>
      </c>
      <c r="B11" s="1" t="s">
        <v>6</v>
      </c>
      <c r="C11" s="2">
        <v>21.22</v>
      </c>
      <c r="D11" s="2">
        <v>25.26</v>
      </c>
      <c r="E11" s="2">
        <v>22.84</v>
      </c>
      <c r="F11" s="4">
        <v>25.26</v>
      </c>
      <c r="G11" s="9">
        <f>+G10</f>
        <v>1.085</v>
      </c>
      <c r="H11" s="8">
        <f>C11*G11</f>
        <v>23.023699999999998</v>
      </c>
      <c r="I11" s="2">
        <f t="shared" ref="I11:I13" si="0">H11*20%+H11</f>
        <v>27.628439999999998</v>
      </c>
      <c r="J11" s="7">
        <f>E11*G11</f>
        <v>24.781399999999998</v>
      </c>
      <c r="K11" s="2">
        <f t="shared" ref="K11:K13" si="1">J11*20%+J11</f>
        <v>29.737679999999997</v>
      </c>
      <c r="L11" s="9">
        <f>+L10</f>
        <v>1.0429999999999999</v>
      </c>
      <c r="M11" s="8"/>
      <c r="N11" s="2"/>
      <c r="O11" s="7"/>
      <c r="P11" s="2"/>
    </row>
    <row r="12" spans="1:22" ht="58.5" customHeight="1" x14ac:dyDescent="0.25">
      <c r="A12" s="1" t="s">
        <v>17</v>
      </c>
      <c r="B12" s="1" t="s">
        <v>6</v>
      </c>
      <c r="C12" s="2">
        <v>26.19</v>
      </c>
      <c r="D12" s="2">
        <v>31.17</v>
      </c>
      <c r="E12" s="2">
        <v>28.19</v>
      </c>
      <c r="F12" s="4">
        <v>31.17</v>
      </c>
      <c r="G12" s="9">
        <f t="shared" ref="G12:G13" si="2">+G11</f>
        <v>1.085</v>
      </c>
      <c r="H12" s="8">
        <f>C12*G12</f>
        <v>28.416150000000002</v>
      </c>
      <c r="I12" s="2">
        <f t="shared" si="0"/>
        <v>34.099380000000004</v>
      </c>
      <c r="J12" s="7">
        <f>E12*G12</f>
        <v>30.58615</v>
      </c>
      <c r="K12" s="2">
        <f t="shared" si="1"/>
        <v>36.703380000000003</v>
      </c>
      <c r="L12" s="9">
        <f t="shared" ref="L12:L13" si="3">+L11</f>
        <v>1.0429999999999999</v>
      </c>
      <c r="M12" s="8"/>
      <c r="N12" s="2"/>
      <c r="O12" s="7"/>
      <c r="P12" s="2"/>
    </row>
    <row r="13" spans="1:22" ht="58.5" customHeight="1" x14ac:dyDescent="0.25">
      <c r="A13" s="1" t="s">
        <v>18</v>
      </c>
      <c r="B13" s="1" t="s">
        <v>6</v>
      </c>
      <c r="C13" s="2">
        <v>29.82</v>
      </c>
      <c r="D13" s="2">
        <v>35.5</v>
      </c>
      <c r="E13" s="2">
        <v>32.090000000000003</v>
      </c>
      <c r="F13" s="4">
        <v>35.5</v>
      </c>
      <c r="G13" s="9">
        <f t="shared" si="2"/>
        <v>1.085</v>
      </c>
      <c r="H13" s="8">
        <f>C13*G13</f>
        <v>32.354700000000001</v>
      </c>
      <c r="I13" s="2">
        <f t="shared" si="0"/>
        <v>38.82564</v>
      </c>
      <c r="J13" s="7">
        <f>E13*G13</f>
        <v>34.81765</v>
      </c>
      <c r="K13" s="2">
        <f t="shared" si="1"/>
        <v>41.781179999999999</v>
      </c>
      <c r="L13" s="9">
        <f t="shared" si="3"/>
        <v>1.0429999999999999</v>
      </c>
      <c r="M13" s="8"/>
      <c r="N13" s="2"/>
      <c r="O13" s="7"/>
      <c r="P13" s="2"/>
    </row>
    <row r="14" spans="1:22" ht="58.5" customHeight="1" x14ac:dyDescent="0.25">
      <c r="A14" s="1" t="s">
        <v>19</v>
      </c>
      <c r="B14" s="1" t="s">
        <v>6</v>
      </c>
      <c r="C14" s="11"/>
      <c r="D14" s="11"/>
      <c r="E14" s="11"/>
      <c r="F14" s="14"/>
      <c r="G14" s="9"/>
      <c r="H14" s="10"/>
      <c r="I14" s="11"/>
      <c r="J14" s="12"/>
      <c r="K14" s="11"/>
      <c r="L14" s="9"/>
      <c r="M14" s="10"/>
      <c r="N14" s="11"/>
      <c r="O14" s="12"/>
      <c r="P14" s="11"/>
    </row>
    <row r="15" spans="1:22" ht="58.5" customHeight="1" x14ac:dyDescent="0.25">
      <c r="A15" s="1" t="s">
        <v>20</v>
      </c>
      <c r="B15" s="1" t="s">
        <v>6</v>
      </c>
      <c r="C15" s="11"/>
      <c r="D15" s="11"/>
      <c r="E15" s="11"/>
      <c r="F15" s="14"/>
      <c r="G15" s="9"/>
      <c r="H15" s="10"/>
      <c r="I15" s="11"/>
      <c r="J15" s="12"/>
      <c r="K15" s="11"/>
      <c r="L15" s="9"/>
      <c r="M15" s="10"/>
      <c r="N15" s="11"/>
      <c r="O15" s="12"/>
      <c r="P15" s="11"/>
    </row>
    <row r="16" spans="1:22" ht="8.25" customHeight="1" x14ac:dyDescent="0.25">
      <c r="A16" s="27" t="s">
        <v>22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9"/>
    </row>
    <row r="17" spans="1:16" ht="60.75" customHeight="1" x14ac:dyDescent="0.25">
      <c r="A17" s="1" t="s">
        <v>23</v>
      </c>
      <c r="B17" s="1" t="s">
        <v>6</v>
      </c>
      <c r="C17" s="11">
        <v>19.11</v>
      </c>
      <c r="D17" s="11">
        <v>22.75</v>
      </c>
      <c r="E17" s="11">
        <v>20.57</v>
      </c>
      <c r="F17" s="14">
        <v>22.75</v>
      </c>
      <c r="G17" s="9">
        <v>1.085</v>
      </c>
      <c r="H17" s="10">
        <f>C17*G17</f>
        <v>20.734349999999999</v>
      </c>
      <c r="I17" s="11">
        <f>H17*20%+H17</f>
        <v>24.881219999999999</v>
      </c>
      <c r="J17" s="12">
        <f>E17*G17</f>
        <v>22.318449999999999</v>
      </c>
      <c r="K17" s="11">
        <f>J17*20%+J17</f>
        <v>26.782139999999998</v>
      </c>
      <c r="L17" s="9">
        <v>1.0429999999999999</v>
      </c>
      <c r="M17" s="10"/>
      <c r="N17" s="11"/>
      <c r="O17" s="12"/>
      <c r="P17" s="11"/>
    </row>
    <row r="18" spans="1:16" ht="51" x14ac:dyDescent="0.25">
      <c r="A18" s="1" t="s">
        <v>24</v>
      </c>
      <c r="B18" s="1" t="s">
        <v>6</v>
      </c>
      <c r="C18" s="11">
        <v>21.22</v>
      </c>
      <c r="D18" s="11">
        <v>25.26</v>
      </c>
      <c r="E18" s="11">
        <v>22.84</v>
      </c>
      <c r="F18" s="14">
        <v>25.26</v>
      </c>
      <c r="G18" s="9">
        <f>+G17</f>
        <v>1.085</v>
      </c>
      <c r="H18" s="10">
        <f>C18*G18</f>
        <v>23.023699999999998</v>
      </c>
      <c r="I18" s="11">
        <f t="shared" ref="I18:I20" si="4">H18*20%+H18</f>
        <v>27.628439999999998</v>
      </c>
      <c r="J18" s="12">
        <f>E18*G18</f>
        <v>24.781399999999998</v>
      </c>
      <c r="K18" s="11">
        <f t="shared" ref="K18:K20" si="5">J18*20%+J18</f>
        <v>29.737679999999997</v>
      </c>
      <c r="L18" s="9">
        <f>+L17</f>
        <v>1.0429999999999999</v>
      </c>
      <c r="M18" s="10"/>
      <c r="N18" s="11"/>
      <c r="O18" s="12"/>
      <c r="P18" s="11"/>
    </row>
    <row r="19" spans="1:16" ht="58.5" customHeight="1" x14ac:dyDescent="0.25">
      <c r="A19" s="1" t="s">
        <v>25</v>
      </c>
      <c r="B19" s="1" t="s">
        <v>6</v>
      </c>
      <c r="C19" s="11">
        <v>26.19</v>
      </c>
      <c r="D19" s="11">
        <v>31.17</v>
      </c>
      <c r="E19" s="11">
        <v>28.19</v>
      </c>
      <c r="F19" s="14">
        <v>31.17</v>
      </c>
      <c r="G19" s="9">
        <f t="shared" ref="G19:G20" si="6">+G18</f>
        <v>1.085</v>
      </c>
      <c r="H19" s="10">
        <f>C19*G19</f>
        <v>28.416150000000002</v>
      </c>
      <c r="I19" s="11">
        <f t="shared" si="4"/>
        <v>34.099380000000004</v>
      </c>
      <c r="J19" s="12">
        <f>E19*G19</f>
        <v>30.58615</v>
      </c>
      <c r="K19" s="11">
        <f t="shared" si="5"/>
        <v>36.703380000000003</v>
      </c>
      <c r="L19" s="9">
        <f t="shared" ref="L19:L20" si="7">+L18</f>
        <v>1.0429999999999999</v>
      </c>
      <c r="M19" s="10"/>
      <c r="N19" s="11"/>
      <c r="O19" s="12"/>
      <c r="P19" s="11"/>
    </row>
    <row r="20" spans="1:16" ht="58.5" customHeight="1" x14ac:dyDescent="0.25">
      <c r="A20" s="1" t="s">
        <v>26</v>
      </c>
      <c r="B20" s="1" t="s">
        <v>6</v>
      </c>
      <c r="C20" s="11">
        <v>29.82</v>
      </c>
      <c r="D20" s="11">
        <v>35.5</v>
      </c>
      <c r="E20" s="11">
        <v>32.090000000000003</v>
      </c>
      <c r="F20" s="14">
        <v>35.5</v>
      </c>
      <c r="G20" s="9">
        <f t="shared" si="6"/>
        <v>1.085</v>
      </c>
      <c r="H20" s="10">
        <f>C20*G20</f>
        <v>32.354700000000001</v>
      </c>
      <c r="I20" s="11">
        <f t="shared" si="4"/>
        <v>38.82564</v>
      </c>
      <c r="J20" s="12">
        <f>E20*G20</f>
        <v>34.81765</v>
      </c>
      <c r="K20" s="11">
        <f t="shared" si="5"/>
        <v>41.781179999999999</v>
      </c>
      <c r="L20" s="9">
        <f t="shared" si="7"/>
        <v>1.0429999999999999</v>
      </c>
      <c r="M20" s="10"/>
      <c r="N20" s="11"/>
      <c r="O20" s="12"/>
      <c r="P20" s="11"/>
    </row>
    <row r="21" spans="1:16" ht="58.5" customHeight="1" x14ac:dyDescent="0.25">
      <c r="A21" s="1" t="s">
        <v>27</v>
      </c>
      <c r="B21" s="1" t="s">
        <v>6</v>
      </c>
      <c r="C21" s="11"/>
      <c r="D21" s="11"/>
      <c r="E21" s="11"/>
      <c r="F21" s="14"/>
      <c r="G21" s="9"/>
      <c r="H21" s="10"/>
      <c r="I21" s="11"/>
      <c r="J21" s="12"/>
      <c r="K21" s="11"/>
      <c r="L21" s="9"/>
      <c r="M21" s="10"/>
      <c r="N21" s="11"/>
      <c r="O21" s="12"/>
      <c r="P21" s="11"/>
    </row>
    <row r="22" spans="1:16" ht="58.5" customHeight="1" x14ac:dyDescent="0.25">
      <c r="A22" s="1" t="s">
        <v>28</v>
      </c>
      <c r="B22" s="1" t="s">
        <v>6</v>
      </c>
      <c r="C22" s="11"/>
      <c r="D22" s="11"/>
      <c r="E22" s="11"/>
      <c r="F22" s="14"/>
      <c r="G22" s="9"/>
      <c r="H22" s="10"/>
      <c r="I22" s="11"/>
      <c r="J22" s="12"/>
      <c r="K22" s="11"/>
      <c r="L22" s="9"/>
      <c r="M22" s="10"/>
      <c r="N22" s="11"/>
      <c r="O22" s="12"/>
      <c r="P22" s="11"/>
    </row>
    <row r="23" spans="1:16" ht="8.25" customHeight="1" x14ac:dyDescent="0.25">
      <c r="A23" s="27" t="s">
        <v>13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9"/>
    </row>
    <row r="24" spans="1:16" ht="60.75" customHeight="1" x14ac:dyDescent="0.25">
      <c r="A24" s="1" t="s">
        <v>29</v>
      </c>
      <c r="B24" s="1" t="s">
        <v>6</v>
      </c>
      <c r="C24" s="11">
        <v>19.11</v>
      </c>
      <c r="D24" s="11">
        <v>22.75</v>
      </c>
      <c r="E24" s="11">
        <v>20.57</v>
      </c>
      <c r="F24" s="14">
        <v>22.75</v>
      </c>
      <c r="G24" s="9">
        <v>1.085</v>
      </c>
      <c r="H24" s="10">
        <f>C24*G24</f>
        <v>20.734349999999999</v>
      </c>
      <c r="I24" s="11">
        <f>H24*20%+H24</f>
        <v>24.881219999999999</v>
      </c>
      <c r="J24" s="12">
        <f>E24*G24</f>
        <v>22.318449999999999</v>
      </c>
      <c r="K24" s="11">
        <f>J24*20%+J24</f>
        <v>26.782139999999998</v>
      </c>
      <c r="L24" s="9">
        <v>1.0429999999999999</v>
      </c>
      <c r="M24" s="10"/>
      <c r="N24" s="11"/>
      <c r="O24" s="12"/>
      <c r="P24" s="11"/>
    </row>
    <row r="25" spans="1:16" ht="63.75" x14ac:dyDescent="0.25">
      <c r="A25" s="1" t="s">
        <v>30</v>
      </c>
      <c r="B25" s="1" t="s">
        <v>6</v>
      </c>
      <c r="C25" s="11">
        <v>21.22</v>
      </c>
      <c r="D25" s="11">
        <v>25.26</v>
      </c>
      <c r="E25" s="11">
        <v>22.84</v>
      </c>
      <c r="F25" s="14">
        <v>25.26</v>
      </c>
      <c r="G25" s="9">
        <f>+G24</f>
        <v>1.085</v>
      </c>
      <c r="H25" s="10">
        <f>C25*G25</f>
        <v>23.023699999999998</v>
      </c>
      <c r="I25" s="11">
        <f t="shared" ref="I25:I27" si="8">H25*20%+H25</f>
        <v>27.628439999999998</v>
      </c>
      <c r="J25" s="12">
        <f>E25*G25</f>
        <v>24.781399999999998</v>
      </c>
      <c r="K25" s="11">
        <f t="shared" ref="K25:K27" si="9">J25*20%+J25</f>
        <v>29.737679999999997</v>
      </c>
      <c r="L25" s="9">
        <f>+L24</f>
        <v>1.0429999999999999</v>
      </c>
      <c r="M25" s="10"/>
      <c r="N25" s="11"/>
      <c r="O25" s="12"/>
      <c r="P25" s="11"/>
    </row>
    <row r="26" spans="1:16" ht="58.5" customHeight="1" x14ac:dyDescent="0.25">
      <c r="A26" s="1" t="s">
        <v>32</v>
      </c>
      <c r="B26" s="1" t="s">
        <v>6</v>
      </c>
      <c r="C26" s="11">
        <v>26.19</v>
      </c>
      <c r="D26" s="11">
        <v>31.17</v>
      </c>
      <c r="E26" s="11">
        <v>28.19</v>
      </c>
      <c r="F26" s="14">
        <v>31.17</v>
      </c>
      <c r="G26" s="9">
        <f t="shared" ref="G26:G27" si="10">+G25</f>
        <v>1.085</v>
      </c>
      <c r="H26" s="10">
        <f>C26*G26</f>
        <v>28.416150000000002</v>
      </c>
      <c r="I26" s="11">
        <f t="shared" si="8"/>
        <v>34.099380000000004</v>
      </c>
      <c r="J26" s="12">
        <f>E26*G26</f>
        <v>30.58615</v>
      </c>
      <c r="K26" s="11">
        <f t="shared" si="9"/>
        <v>36.703380000000003</v>
      </c>
      <c r="L26" s="9">
        <f t="shared" ref="L26:L27" si="11">+L25</f>
        <v>1.0429999999999999</v>
      </c>
      <c r="M26" s="10"/>
      <c r="N26" s="11"/>
      <c r="O26" s="12"/>
      <c r="P26" s="11"/>
    </row>
    <row r="27" spans="1:16" ht="58.5" customHeight="1" x14ac:dyDescent="0.25">
      <c r="A27" s="1" t="s">
        <v>31</v>
      </c>
      <c r="B27" s="1" t="s">
        <v>6</v>
      </c>
      <c r="C27" s="11">
        <v>29.82</v>
      </c>
      <c r="D27" s="11">
        <v>35.5</v>
      </c>
      <c r="E27" s="11">
        <v>32.090000000000003</v>
      </c>
      <c r="F27" s="14">
        <v>35.5</v>
      </c>
      <c r="G27" s="9">
        <f t="shared" si="10"/>
        <v>1.085</v>
      </c>
      <c r="H27" s="10">
        <f>C27*G27</f>
        <v>32.354700000000001</v>
      </c>
      <c r="I27" s="11">
        <f t="shared" si="8"/>
        <v>38.82564</v>
      </c>
      <c r="J27" s="12">
        <f>E27*G27</f>
        <v>34.81765</v>
      </c>
      <c r="K27" s="11">
        <f t="shared" si="9"/>
        <v>41.781179999999999</v>
      </c>
      <c r="L27" s="9">
        <f t="shared" si="11"/>
        <v>1.0429999999999999</v>
      </c>
      <c r="M27" s="10"/>
      <c r="N27" s="11"/>
      <c r="O27" s="12"/>
      <c r="P27" s="11"/>
    </row>
    <row r="28" spans="1:16" ht="58.5" customHeight="1" x14ac:dyDescent="0.25">
      <c r="A28" s="1" t="s">
        <v>33</v>
      </c>
      <c r="B28" s="1" t="s">
        <v>6</v>
      </c>
      <c r="C28" s="11"/>
      <c r="D28" s="11"/>
      <c r="E28" s="11"/>
      <c r="F28" s="14"/>
      <c r="G28" s="9"/>
      <c r="H28" s="10"/>
      <c r="I28" s="11"/>
      <c r="J28" s="12"/>
      <c r="K28" s="11"/>
      <c r="L28" s="9"/>
      <c r="M28" s="10"/>
      <c r="N28" s="11"/>
      <c r="O28" s="12"/>
      <c r="P28" s="11"/>
    </row>
    <row r="29" spans="1:16" ht="59.25" customHeight="1" x14ac:dyDescent="0.25">
      <c r="A29" s="1" t="s">
        <v>34</v>
      </c>
      <c r="B29" s="1" t="s">
        <v>6</v>
      </c>
      <c r="C29" s="11"/>
      <c r="D29" s="11"/>
      <c r="E29" s="11"/>
      <c r="F29" s="14"/>
      <c r="G29" s="9"/>
      <c r="H29" s="10"/>
      <c r="I29" s="11"/>
      <c r="J29" s="12"/>
      <c r="K29" s="11"/>
      <c r="L29" s="9"/>
      <c r="M29" s="10"/>
      <c r="N29" s="11"/>
      <c r="O29" s="12"/>
      <c r="P29" s="11"/>
    </row>
    <row r="30" spans="1:16" x14ac:dyDescent="0.25">
      <c r="A30" s="24" t="s">
        <v>7</v>
      </c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6"/>
    </row>
    <row r="31" spans="1:16" ht="60.75" customHeight="1" x14ac:dyDescent="0.25">
      <c r="A31" s="1" t="s">
        <v>42</v>
      </c>
      <c r="B31" s="1" t="s">
        <v>6</v>
      </c>
      <c r="C31" s="11">
        <v>19.11</v>
      </c>
      <c r="D31" s="11">
        <v>22.75</v>
      </c>
      <c r="E31" s="11">
        <v>20.57</v>
      </c>
      <c r="F31" s="14">
        <v>22.75</v>
      </c>
      <c r="G31" s="9">
        <v>1.085</v>
      </c>
      <c r="H31" s="10">
        <f>C31*G31</f>
        <v>20.734349999999999</v>
      </c>
      <c r="I31" s="11">
        <f>H31*20%+H31</f>
        <v>24.881219999999999</v>
      </c>
      <c r="J31" s="12">
        <f>E31*G31</f>
        <v>22.318449999999999</v>
      </c>
      <c r="K31" s="11">
        <f>J31*20%+J31</f>
        <v>26.782139999999998</v>
      </c>
      <c r="L31" s="9">
        <v>1.0429999999999999</v>
      </c>
      <c r="M31" s="10"/>
      <c r="N31" s="11"/>
      <c r="O31" s="12"/>
      <c r="P31" s="11"/>
    </row>
    <row r="32" spans="1:16" ht="51" x14ac:dyDescent="0.25">
      <c r="A32" s="1" t="s">
        <v>43</v>
      </c>
      <c r="B32" s="1" t="s">
        <v>6</v>
      </c>
      <c r="C32" s="11">
        <v>21.22</v>
      </c>
      <c r="D32" s="11">
        <v>25.26</v>
      </c>
      <c r="E32" s="11">
        <v>22.84</v>
      </c>
      <c r="F32" s="14">
        <v>25.26</v>
      </c>
      <c r="G32" s="9">
        <f>+G31</f>
        <v>1.085</v>
      </c>
      <c r="H32" s="10">
        <f>C32*G32</f>
        <v>23.023699999999998</v>
      </c>
      <c r="I32" s="11">
        <f t="shared" ref="I32:I34" si="12">H32*20%+H32</f>
        <v>27.628439999999998</v>
      </c>
      <c r="J32" s="12">
        <f>E32*G32</f>
        <v>24.781399999999998</v>
      </c>
      <c r="K32" s="11">
        <f t="shared" ref="K32:K34" si="13">J32*20%+J32</f>
        <v>29.737679999999997</v>
      </c>
      <c r="L32" s="9">
        <f>+L31</f>
        <v>1.0429999999999999</v>
      </c>
      <c r="M32" s="10"/>
      <c r="N32" s="11"/>
      <c r="O32" s="12"/>
      <c r="P32" s="11"/>
    </row>
    <row r="33" spans="1:16" ht="58.5" customHeight="1" x14ac:dyDescent="0.25">
      <c r="A33" s="1" t="s">
        <v>44</v>
      </c>
      <c r="B33" s="1" t="s">
        <v>6</v>
      </c>
      <c r="C33" s="11">
        <v>26.19</v>
      </c>
      <c r="D33" s="11">
        <v>31.17</v>
      </c>
      <c r="E33" s="11">
        <v>28.19</v>
      </c>
      <c r="F33" s="14">
        <v>31.17</v>
      </c>
      <c r="G33" s="9">
        <f t="shared" ref="G33:G34" si="14">+G32</f>
        <v>1.085</v>
      </c>
      <c r="H33" s="10">
        <f>C33*G33</f>
        <v>28.416150000000002</v>
      </c>
      <c r="I33" s="11">
        <f t="shared" si="12"/>
        <v>34.099380000000004</v>
      </c>
      <c r="J33" s="12">
        <f>E33*G33</f>
        <v>30.58615</v>
      </c>
      <c r="K33" s="11">
        <f t="shared" si="13"/>
        <v>36.703380000000003</v>
      </c>
      <c r="L33" s="9">
        <f t="shared" ref="L33:L34" si="15">+L32</f>
        <v>1.0429999999999999</v>
      </c>
      <c r="M33" s="10"/>
      <c r="N33" s="11"/>
      <c r="O33" s="12"/>
      <c r="P33" s="11"/>
    </row>
    <row r="34" spans="1:16" ht="58.5" customHeight="1" x14ac:dyDescent="0.25">
      <c r="A34" s="1" t="s">
        <v>45</v>
      </c>
      <c r="B34" s="1" t="s">
        <v>6</v>
      </c>
      <c r="C34" s="11">
        <v>29.82</v>
      </c>
      <c r="D34" s="11">
        <v>35.5</v>
      </c>
      <c r="E34" s="11">
        <v>32.090000000000003</v>
      </c>
      <c r="F34" s="14">
        <v>35.5</v>
      </c>
      <c r="G34" s="9">
        <f t="shared" si="14"/>
        <v>1.085</v>
      </c>
      <c r="H34" s="10">
        <f>C34*G34</f>
        <v>32.354700000000001</v>
      </c>
      <c r="I34" s="11">
        <f t="shared" si="12"/>
        <v>38.82564</v>
      </c>
      <c r="J34" s="12">
        <f>E34*G34</f>
        <v>34.81765</v>
      </c>
      <c r="K34" s="11">
        <f t="shared" si="13"/>
        <v>41.781179999999999</v>
      </c>
      <c r="L34" s="9">
        <f t="shared" si="15"/>
        <v>1.0429999999999999</v>
      </c>
      <c r="M34" s="10"/>
      <c r="N34" s="11"/>
      <c r="O34" s="12"/>
      <c r="P34" s="11"/>
    </row>
    <row r="35" spans="1:16" ht="58.5" customHeight="1" x14ac:dyDescent="0.25">
      <c r="A35" s="1" t="s">
        <v>46</v>
      </c>
      <c r="B35" s="1" t="s">
        <v>6</v>
      </c>
      <c r="C35" s="11"/>
      <c r="D35" s="11"/>
      <c r="E35" s="11"/>
      <c r="F35" s="14"/>
      <c r="G35" s="9"/>
      <c r="H35" s="10"/>
      <c r="I35" s="11"/>
      <c r="J35" s="12"/>
      <c r="K35" s="11"/>
      <c r="L35" s="9"/>
      <c r="M35" s="10"/>
      <c r="N35" s="11"/>
      <c r="O35" s="12"/>
      <c r="P35" s="11"/>
    </row>
    <row r="36" spans="1:16" ht="58.5" customHeight="1" x14ac:dyDescent="0.25">
      <c r="A36" s="1" t="s">
        <v>47</v>
      </c>
      <c r="B36" s="1" t="s">
        <v>6</v>
      </c>
      <c r="C36" s="11"/>
      <c r="D36" s="11"/>
      <c r="E36" s="11"/>
      <c r="F36" s="14"/>
      <c r="G36" s="9"/>
      <c r="H36" s="10"/>
      <c r="I36" s="11"/>
      <c r="J36" s="12"/>
      <c r="K36" s="11"/>
      <c r="L36" s="9"/>
      <c r="M36" s="10"/>
      <c r="N36" s="11"/>
      <c r="O36" s="12"/>
      <c r="P36" s="11"/>
    </row>
    <row r="37" spans="1:16" x14ac:dyDescent="0.25">
      <c r="A37" s="24" t="s">
        <v>8</v>
      </c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6"/>
    </row>
    <row r="38" spans="1:16" ht="60.75" customHeight="1" x14ac:dyDescent="0.25">
      <c r="A38" s="1" t="s">
        <v>48</v>
      </c>
      <c r="B38" s="1" t="s">
        <v>6</v>
      </c>
      <c r="C38" s="11">
        <v>19.11</v>
      </c>
      <c r="D38" s="11">
        <v>22.75</v>
      </c>
      <c r="E38" s="11">
        <v>20.57</v>
      </c>
      <c r="F38" s="14">
        <v>22.75</v>
      </c>
      <c r="G38" s="9">
        <v>1.085</v>
      </c>
      <c r="H38" s="10">
        <f>C38*G38</f>
        <v>20.734349999999999</v>
      </c>
      <c r="I38" s="11">
        <f>H38*20%+H38</f>
        <v>24.881219999999999</v>
      </c>
      <c r="J38" s="12">
        <f>E38*G38</f>
        <v>22.318449999999999</v>
      </c>
      <c r="K38" s="11">
        <f>J38*20%+J38</f>
        <v>26.782139999999998</v>
      </c>
      <c r="L38" s="9">
        <v>1.0429999999999999</v>
      </c>
      <c r="M38" s="10"/>
      <c r="N38" s="11"/>
      <c r="O38" s="12"/>
      <c r="P38" s="11"/>
    </row>
    <row r="39" spans="1:16" ht="51" x14ac:dyDescent="0.25">
      <c r="A39" s="1" t="s">
        <v>49</v>
      </c>
      <c r="B39" s="1" t="s">
        <v>6</v>
      </c>
      <c r="C39" s="11">
        <v>21.22</v>
      </c>
      <c r="D39" s="11">
        <v>25.26</v>
      </c>
      <c r="E39" s="11">
        <v>22.84</v>
      </c>
      <c r="F39" s="14">
        <v>25.26</v>
      </c>
      <c r="G39" s="9">
        <f>+G38</f>
        <v>1.085</v>
      </c>
      <c r="H39" s="10">
        <f>C39*G39</f>
        <v>23.023699999999998</v>
      </c>
      <c r="I39" s="11">
        <f t="shared" ref="I39:I41" si="16">H39*20%+H39</f>
        <v>27.628439999999998</v>
      </c>
      <c r="J39" s="12">
        <f>E39*G39</f>
        <v>24.781399999999998</v>
      </c>
      <c r="K39" s="11">
        <f t="shared" ref="K39:K41" si="17">J39*20%+J39</f>
        <v>29.737679999999997</v>
      </c>
      <c r="L39" s="9">
        <f>+L38</f>
        <v>1.0429999999999999</v>
      </c>
      <c r="M39" s="10"/>
      <c r="N39" s="11"/>
      <c r="O39" s="12"/>
      <c r="P39" s="11"/>
    </row>
    <row r="40" spans="1:16" ht="58.5" customHeight="1" x14ac:dyDescent="0.25">
      <c r="A40" s="1" t="s">
        <v>50</v>
      </c>
      <c r="B40" s="1" t="s">
        <v>6</v>
      </c>
      <c r="C40" s="11">
        <v>26.19</v>
      </c>
      <c r="D40" s="11">
        <v>31.17</v>
      </c>
      <c r="E40" s="11">
        <v>28.19</v>
      </c>
      <c r="F40" s="14">
        <v>31.17</v>
      </c>
      <c r="G40" s="9">
        <f t="shared" ref="G40:G41" si="18">+G39</f>
        <v>1.085</v>
      </c>
      <c r="H40" s="10">
        <f>C40*G40</f>
        <v>28.416150000000002</v>
      </c>
      <c r="I40" s="11">
        <f t="shared" si="16"/>
        <v>34.099380000000004</v>
      </c>
      <c r="J40" s="12">
        <f>E40*G40</f>
        <v>30.58615</v>
      </c>
      <c r="K40" s="11">
        <f t="shared" si="17"/>
        <v>36.703380000000003</v>
      </c>
      <c r="L40" s="9">
        <f t="shared" ref="L40:L41" si="19">+L39</f>
        <v>1.0429999999999999</v>
      </c>
      <c r="M40" s="10"/>
      <c r="N40" s="11"/>
      <c r="O40" s="12"/>
      <c r="P40" s="11"/>
    </row>
    <row r="41" spans="1:16" ht="58.5" customHeight="1" x14ac:dyDescent="0.25">
      <c r="A41" s="1" t="s">
        <v>51</v>
      </c>
      <c r="B41" s="1" t="s">
        <v>6</v>
      </c>
      <c r="C41" s="11">
        <v>29.82</v>
      </c>
      <c r="D41" s="11">
        <v>35.5</v>
      </c>
      <c r="E41" s="11">
        <v>32.090000000000003</v>
      </c>
      <c r="F41" s="14">
        <v>35.5</v>
      </c>
      <c r="G41" s="9">
        <f t="shared" si="18"/>
        <v>1.085</v>
      </c>
      <c r="H41" s="10">
        <f>C41*G41</f>
        <v>32.354700000000001</v>
      </c>
      <c r="I41" s="11">
        <f t="shared" si="16"/>
        <v>38.82564</v>
      </c>
      <c r="J41" s="12">
        <f>E41*G41</f>
        <v>34.81765</v>
      </c>
      <c r="K41" s="11">
        <f t="shared" si="17"/>
        <v>41.781179999999999</v>
      </c>
      <c r="L41" s="9">
        <f t="shared" si="19"/>
        <v>1.0429999999999999</v>
      </c>
      <c r="M41" s="10"/>
      <c r="N41" s="11"/>
      <c r="O41" s="12"/>
      <c r="P41" s="11"/>
    </row>
    <row r="42" spans="1:16" ht="58.5" customHeight="1" x14ac:dyDescent="0.25">
      <c r="A42" s="1" t="s">
        <v>52</v>
      </c>
      <c r="B42" s="1" t="s">
        <v>6</v>
      </c>
      <c r="C42" s="11"/>
      <c r="D42" s="11"/>
      <c r="E42" s="11"/>
      <c r="F42" s="14"/>
      <c r="G42" s="9"/>
      <c r="H42" s="10"/>
      <c r="I42" s="11"/>
      <c r="J42" s="12"/>
      <c r="K42" s="11"/>
      <c r="L42" s="9"/>
      <c r="M42" s="10"/>
      <c r="N42" s="11"/>
      <c r="O42" s="12"/>
      <c r="P42" s="11"/>
    </row>
    <row r="43" spans="1:16" ht="58.5" customHeight="1" x14ac:dyDescent="0.25">
      <c r="A43" s="1" t="s">
        <v>53</v>
      </c>
      <c r="B43" s="1" t="s">
        <v>6</v>
      </c>
      <c r="C43" s="11"/>
      <c r="D43" s="11"/>
      <c r="E43" s="11"/>
      <c r="F43" s="14"/>
      <c r="G43" s="9"/>
      <c r="H43" s="10"/>
      <c r="I43" s="11"/>
      <c r="J43" s="12"/>
      <c r="K43" s="11"/>
      <c r="L43" s="9"/>
      <c r="M43" s="10"/>
      <c r="N43" s="11"/>
      <c r="O43" s="12"/>
      <c r="P43" s="11"/>
    </row>
    <row r="44" spans="1:16" x14ac:dyDescent="0.25">
      <c r="A44" s="24" t="s">
        <v>62</v>
      </c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6"/>
    </row>
    <row r="45" spans="1:16" ht="60.75" customHeight="1" x14ac:dyDescent="0.25">
      <c r="A45" s="1" t="s">
        <v>63</v>
      </c>
      <c r="B45" s="1" t="s">
        <v>6</v>
      </c>
      <c r="C45" s="11">
        <v>19.11</v>
      </c>
      <c r="D45" s="11">
        <v>22.75</v>
      </c>
      <c r="E45" s="11">
        <v>20.57</v>
      </c>
      <c r="F45" s="14">
        <v>22.75</v>
      </c>
      <c r="G45" s="9">
        <v>1.085</v>
      </c>
      <c r="H45" s="10">
        <f>C45*G45</f>
        <v>20.734349999999999</v>
      </c>
      <c r="I45" s="11">
        <f>H45*20%+H45</f>
        <v>24.881219999999999</v>
      </c>
      <c r="J45" s="12">
        <f>E45*G45</f>
        <v>22.318449999999999</v>
      </c>
      <c r="K45" s="11">
        <f>J45*20%+J45</f>
        <v>26.782139999999998</v>
      </c>
      <c r="L45" s="9">
        <v>1.0429999999999999</v>
      </c>
      <c r="M45" s="10"/>
      <c r="N45" s="11"/>
      <c r="O45" s="12"/>
      <c r="P45" s="11"/>
    </row>
    <row r="46" spans="1:16" ht="51" x14ac:dyDescent="0.25">
      <c r="A46" s="1" t="s">
        <v>64</v>
      </c>
      <c r="B46" s="1" t="s">
        <v>6</v>
      </c>
      <c r="C46" s="11">
        <v>21.22</v>
      </c>
      <c r="D46" s="11">
        <v>25.26</v>
      </c>
      <c r="E46" s="11">
        <v>22.84</v>
      </c>
      <c r="F46" s="14">
        <v>25.26</v>
      </c>
      <c r="G46" s="9">
        <f>+G45</f>
        <v>1.085</v>
      </c>
      <c r="H46" s="10">
        <f>C46*G46</f>
        <v>23.023699999999998</v>
      </c>
      <c r="I46" s="11">
        <f t="shared" ref="I46:I48" si="20">H46*20%+H46</f>
        <v>27.628439999999998</v>
      </c>
      <c r="J46" s="12">
        <f>E46*G46</f>
        <v>24.781399999999998</v>
      </c>
      <c r="K46" s="11">
        <f t="shared" ref="K46:K48" si="21">J46*20%+J46</f>
        <v>29.737679999999997</v>
      </c>
      <c r="L46" s="9">
        <f>+L45</f>
        <v>1.0429999999999999</v>
      </c>
      <c r="M46" s="10"/>
      <c r="N46" s="11"/>
      <c r="O46" s="12"/>
      <c r="P46" s="11"/>
    </row>
    <row r="47" spans="1:16" ht="58.5" customHeight="1" x14ac:dyDescent="0.25">
      <c r="A47" s="1" t="s">
        <v>65</v>
      </c>
      <c r="B47" s="1" t="s">
        <v>6</v>
      </c>
      <c r="C47" s="11">
        <v>26.19</v>
      </c>
      <c r="D47" s="11">
        <v>31.17</v>
      </c>
      <c r="E47" s="11">
        <v>28.19</v>
      </c>
      <c r="F47" s="14">
        <v>31.17</v>
      </c>
      <c r="G47" s="9">
        <f t="shared" ref="G47:G48" si="22">+G46</f>
        <v>1.085</v>
      </c>
      <c r="H47" s="10">
        <f>C47*G47</f>
        <v>28.416150000000002</v>
      </c>
      <c r="I47" s="11">
        <f t="shared" si="20"/>
        <v>34.099380000000004</v>
      </c>
      <c r="J47" s="12">
        <f>E47*G47</f>
        <v>30.58615</v>
      </c>
      <c r="K47" s="11">
        <f t="shared" si="21"/>
        <v>36.703380000000003</v>
      </c>
      <c r="L47" s="9">
        <f t="shared" ref="L47:L48" si="23">+L46</f>
        <v>1.0429999999999999</v>
      </c>
      <c r="M47" s="10"/>
      <c r="N47" s="11"/>
      <c r="O47" s="12"/>
      <c r="P47" s="11"/>
    </row>
    <row r="48" spans="1:16" ht="58.5" customHeight="1" x14ac:dyDescent="0.25">
      <c r="A48" s="1" t="s">
        <v>66</v>
      </c>
      <c r="B48" s="1" t="s">
        <v>6</v>
      </c>
      <c r="C48" s="11">
        <v>29.82</v>
      </c>
      <c r="D48" s="11">
        <v>35.5</v>
      </c>
      <c r="E48" s="11">
        <v>32.090000000000003</v>
      </c>
      <c r="F48" s="14">
        <v>35.5</v>
      </c>
      <c r="G48" s="9">
        <f t="shared" si="22"/>
        <v>1.085</v>
      </c>
      <c r="H48" s="10">
        <f>C48*G48</f>
        <v>32.354700000000001</v>
      </c>
      <c r="I48" s="11">
        <f t="shared" si="20"/>
        <v>38.82564</v>
      </c>
      <c r="J48" s="12">
        <f>E48*G48</f>
        <v>34.81765</v>
      </c>
      <c r="K48" s="11">
        <f t="shared" si="21"/>
        <v>41.781179999999999</v>
      </c>
      <c r="L48" s="9">
        <f t="shared" si="23"/>
        <v>1.0429999999999999</v>
      </c>
      <c r="M48" s="10"/>
      <c r="N48" s="11"/>
      <c r="O48" s="12"/>
      <c r="P48" s="11"/>
    </row>
    <row r="49" spans="1:16" ht="58.5" customHeight="1" x14ac:dyDescent="0.25">
      <c r="A49" s="1" t="s">
        <v>67</v>
      </c>
      <c r="B49" s="1" t="s">
        <v>6</v>
      </c>
      <c r="C49" s="11"/>
      <c r="D49" s="11"/>
      <c r="E49" s="11"/>
      <c r="F49" s="14"/>
      <c r="G49" s="9"/>
      <c r="H49" s="10"/>
      <c r="I49" s="11"/>
      <c r="J49" s="12"/>
      <c r="K49" s="11"/>
      <c r="L49" s="9"/>
      <c r="M49" s="10"/>
      <c r="N49" s="11"/>
      <c r="O49" s="12"/>
      <c r="P49" s="11"/>
    </row>
    <row r="50" spans="1:16" ht="58.5" customHeight="1" x14ac:dyDescent="0.25">
      <c r="A50" s="1" t="s">
        <v>68</v>
      </c>
      <c r="B50" s="1" t="s">
        <v>6</v>
      </c>
      <c r="C50" s="11"/>
      <c r="D50" s="11"/>
      <c r="E50" s="11"/>
      <c r="F50" s="14"/>
      <c r="G50" s="9"/>
      <c r="H50" s="10"/>
      <c r="I50" s="11"/>
      <c r="J50" s="12"/>
      <c r="K50" s="11"/>
      <c r="L50" s="9"/>
      <c r="M50" s="10"/>
      <c r="N50" s="11"/>
      <c r="O50" s="12"/>
      <c r="P50" s="11"/>
    </row>
    <row r="51" spans="1:16" x14ac:dyDescent="0.25">
      <c r="A51" s="24" t="s">
        <v>55</v>
      </c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6"/>
    </row>
    <row r="52" spans="1:16" ht="60.75" customHeight="1" x14ac:dyDescent="0.25">
      <c r="A52" s="1" t="s">
        <v>56</v>
      </c>
      <c r="B52" s="1" t="s">
        <v>6</v>
      </c>
      <c r="C52" s="11">
        <v>19.11</v>
      </c>
      <c r="D52" s="11">
        <v>22.75</v>
      </c>
      <c r="E52" s="11">
        <v>20.57</v>
      </c>
      <c r="F52" s="14">
        <v>22.75</v>
      </c>
      <c r="G52" s="9">
        <v>1.085</v>
      </c>
      <c r="H52" s="10">
        <f>C52*G52</f>
        <v>20.734349999999999</v>
      </c>
      <c r="I52" s="11">
        <f>H52*20%+H52</f>
        <v>24.881219999999999</v>
      </c>
      <c r="J52" s="12">
        <f>E52*G52</f>
        <v>22.318449999999999</v>
      </c>
      <c r="K52" s="11">
        <f>J52*20%+J52</f>
        <v>26.782139999999998</v>
      </c>
      <c r="L52" s="9">
        <v>1.0429999999999999</v>
      </c>
      <c r="M52" s="10"/>
      <c r="N52" s="11"/>
      <c r="O52" s="12"/>
      <c r="P52" s="11"/>
    </row>
    <row r="53" spans="1:16" ht="51" x14ac:dyDescent="0.25">
      <c r="A53" s="1" t="s">
        <v>57</v>
      </c>
      <c r="B53" s="1" t="s">
        <v>6</v>
      </c>
      <c r="C53" s="11">
        <v>21.22</v>
      </c>
      <c r="D53" s="11">
        <v>25.26</v>
      </c>
      <c r="E53" s="11">
        <v>22.84</v>
      </c>
      <c r="F53" s="14">
        <v>25.26</v>
      </c>
      <c r="G53" s="9">
        <f>+G52</f>
        <v>1.085</v>
      </c>
      <c r="H53" s="10">
        <f>C53*G53</f>
        <v>23.023699999999998</v>
      </c>
      <c r="I53" s="11">
        <f t="shared" ref="I53:I55" si="24">H53*20%+H53</f>
        <v>27.628439999999998</v>
      </c>
      <c r="J53" s="12">
        <f>E53*G53</f>
        <v>24.781399999999998</v>
      </c>
      <c r="K53" s="11">
        <f t="shared" ref="K53:K55" si="25">J53*20%+J53</f>
        <v>29.737679999999997</v>
      </c>
      <c r="L53" s="9">
        <f>+L52</f>
        <v>1.0429999999999999</v>
      </c>
      <c r="M53" s="10"/>
      <c r="N53" s="11"/>
      <c r="O53" s="12"/>
      <c r="P53" s="11"/>
    </row>
    <row r="54" spans="1:16" ht="58.5" customHeight="1" x14ac:dyDescent="0.25">
      <c r="A54" s="1" t="s">
        <v>58</v>
      </c>
      <c r="B54" s="1" t="s">
        <v>6</v>
      </c>
      <c r="C54" s="11">
        <v>26.19</v>
      </c>
      <c r="D54" s="11">
        <v>31.17</v>
      </c>
      <c r="E54" s="11">
        <v>28.19</v>
      </c>
      <c r="F54" s="14">
        <v>31.17</v>
      </c>
      <c r="G54" s="9">
        <f t="shared" ref="G54:G55" si="26">+G53</f>
        <v>1.085</v>
      </c>
      <c r="H54" s="10">
        <f>C54*G54</f>
        <v>28.416150000000002</v>
      </c>
      <c r="I54" s="11">
        <f t="shared" si="24"/>
        <v>34.099380000000004</v>
      </c>
      <c r="J54" s="12">
        <f>E54*G54</f>
        <v>30.58615</v>
      </c>
      <c r="K54" s="11">
        <f t="shared" si="25"/>
        <v>36.703380000000003</v>
      </c>
      <c r="L54" s="9">
        <f t="shared" ref="L54:L55" si="27">+L53</f>
        <v>1.0429999999999999</v>
      </c>
      <c r="M54" s="10"/>
      <c r="N54" s="11"/>
      <c r="O54" s="12"/>
      <c r="P54" s="11"/>
    </row>
    <row r="55" spans="1:16" ht="58.5" customHeight="1" x14ac:dyDescent="0.25">
      <c r="A55" s="1" t="s">
        <v>59</v>
      </c>
      <c r="B55" s="1" t="s">
        <v>6</v>
      </c>
      <c r="C55" s="11">
        <v>29.82</v>
      </c>
      <c r="D55" s="11">
        <v>35.5</v>
      </c>
      <c r="E55" s="11">
        <v>32.090000000000003</v>
      </c>
      <c r="F55" s="14">
        <v>35.5</v>
      </c>
      <c r="G55" s="9">
        <f t="shared" si="26"/>
        <v>1.085</v>
      </c>
      <c r="H55" s="10">
        <f>C55*G55</f>
        <v>32.354700000000001</v>
      </c>
      <c r="I55" s="11">
        <f t="shared" si="24"/>
        <v>38.82564</v>
      </c>
      <c r="J55" s="12">
        <f>E55*G55</f>
        <v>34.81765</v>
      </c>
      <c r="K55" s="11">
        <f t="shared" si="25"/>
        <v>41.781179999999999</v>
      </c>
      <c r="L55" s="9">
        <f t="shared" si="27"/>
        <v>1.0429999999999999</v>
      </c>
      <c r="M55" s="10"/>
      <c r="N55" s="11"/>
      <c r="O55" s="12"/>
      <c r="P55" s="11"/>
    </row>
    <row r="56" spans="1:16" ht="58.5" customHeight="1" x14ac:dyDescent="0.25">
      <c r="A56" s="1" t="s">
        <v>60</v>
      </c>
      <c r="B56" s="1" t="s">
        <v>6</v>
      </c>
      <c r="C56" s="11"/>
      <c r="D56" s="11"/>
      <c r="E56" s="11"/>
      <c r="F56" s="14"/>
      <c r="G56" s="9"/>
      <c r="H56" s="10"/>
      <c r="I56" s="11"/>
      <c r="J56" s="12"/>
      <c r="K56" s="11"/>
      <c r="L56" s="9"/>
      <c r="M56" s="10"/>
      <c r="N56" s="11"/>
      <c r="O56" s="12"/>
      <c r="P56" s="11"/>
    </row>
    <row r="57" spans="1:16" ht="58.5" customHeight="1" x14ac:dyDescent="0.25">
      <c r="A57" s="1" t="s">
        <v>61</v>
      </c>
      <c r="B57" s="1" t="s">
        <v>6</v>
      </c>
      <c r="C57" s="11"/>
      <c r="D57" s="11"/>
      <c r="E57" s="11"/>
      <c r="F57" s="14"/>
      <c r="G57" s="9"/>
      <c r="H57" s="10"/>
      <c r="I57" s="11"/>
      <c r="J57" s="12"/>
      <c r="K57" s="11"/>
      <c r="L57" s="9"/>
      <c r="M57" s="10"/>
      <c r="N57" s="11"/>
      <c r="O57" s="12"/>
      <c r="P57" s="11"/>
    </row>
    <row r="58" spans="1:16" x14ac:dyDescent="0.25">
      <c r="A58" s="24" t="s">
        <v>69</v>
      </c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6"/>
    </row>
    <row r="59" spans="1:16" ht="60.75" customHeight="1" x14ac:dyDescent="0.25">
      <c r="A59" s="1" t="s">
        <v>70</v>
      </c>
      <c r="B59" s="1" t="s">
        <v>6</v>
      </c>
      <c r="C59" s="11">
        <v>19.11</v>
      </c>
      <c r="D59" s="11">
        <v>22.75</v>
      </c>
      <c r="E59" s="11">
        <v>20.57</v>
      </c>
      <c r="F59" s="14">
        <v>22.75</v>
      </c>
      <c r="G59" s="9">
        <v>1.085</v>
      </c>
      <c r="H59" s="10">
        <f>C59*G59</f>
        <v>20.734349999999999</v>
      </c>
      <c r="I59" s="11">
        <f>H59*20%+H59</f>
        <v>24.881219999999999</v>
      </c>
      <c r="J59" s="12">
        <f>E59*G59</f>
        <v>22.318449999999999</v>
      </c>
      <c r="K59" s="11">
        <f>J59*20%+J59</f>
        <v>26.782139999999998</v>
      </c>
      <c r="L59" s="9">
        <v>1.0429999999999999</v>
      </c>
      <c r="M59" s="10"/>
      <c r="N59" s="11"/>
      <c r="O59" s="12"/>
      <c r="P59" s="11"/>
    </row>
    <row r="60" spans="1:16" ht="51" x14ac:dyDescent="0.25">
      <c r="A60" s="1" t="s">
        <v>71</v>
      </c>
      <c r="B60" s="1" t="s">
        <v>6</v>
      </c>
      <c r="C60" s="11">
        <v>21.22</v>
      </c>
      <c r="D60" s="11">
        <v>25.26</v>
      </c>
      <c r="E60" s="11">
        <v>22.84</v>
      </c>
      <c r="F60" s="14">
        <v>25.26</v>
      </c>
      <c r="G60" s="9">
        <f>+G59</f>
        <v>1.085</v>
      </c>
      <c r="H60" s="10">
        <f>C60*G60</f>
        <v>23.023699999999998</v>
      </c>
      <c r="I60" s="11">
        <f t="shared" ref="I60:I62" si="28">H60*20%+H60</f>
        <v>27.628439999999998</v>
      </c>
      <c r="J60" s="12">
        <f>E60*G60</f>
        <v>24.781399999999998</v>
      </c>
      <c r="K60" s="11">
        <f t="shared" ref="K60:K62" si="29">J60*20%+J60</f>
        <v>29.737679999999997</v>
      </c>
      <c r="L60" s="9">
        <f>+L59</f>
        <v>1.0429999999999999</v>
      </c>
      <c r="M60" s="10"/>
      <c r="N60" s="11"/>
      <c r="O60" s="12"/>
      <c r="P60" s="11"/>
    </row>
    <row r="61" spans="1:16" ht="58.5" customHeight="1" x14ac:dyDescent="0.25">
      <c r="A61" s="1" t="s">
        <v>72</v>
      </c>
      <c r="B61" s="1" t="s">
        <v>6</v>
      </c>
      <c r="C61" s="11">
        <v>26.19</v>
      </c>
      <c r="D61" s="11">
        <v>31.17</v>
      </c>
      <c r="E61" s="11">
        <v>28.19</v>
      </c>
      <c r="F61" s="14">
        <v>31.17</v>
      </c>
      <c r="G61" s="9">
        <f t="shared" ref="G61:G62" si="30">+G60</f>
        <v>1.085</v>
      </c>
      <c r="H61" s="10">
        <f>C61*G61</f>
        <v>28.416150000000002</v>
      </c>
      <c r="I61" s="11">
        <f t="shared" si="28"/>
        <v>34.099380000000004</v>
      </c>
      <c r="J61" s="12">
        <f>E61*G61</f>
        <v>30.58615</v>
      </c>
      <c r="K61" s="11">
        <f t="shared" si="29"/>
        <v>36.703380000000003</v>
      </c>
      <c r="L61" s="9">
        <f t="shared" ref="L61:L62" si="31">+L60</f>
        <v>1.0429999999999999</v>
      </c>
      <c r="M61" s="10"/>
      <c r="N61" s="11"/>
      <c r="O61" s="12"/>
      <c r="P61" s="11"/>
    </row>
    <row r="62" spans="1:16" ht="58.5" customHeight="1" x14ac:dyDescent="0.25">
      <c r="A62" s="1" t="s">
        <v>73</v>
      </c>
      <c r="B62" s="1" t="s">
        <v>6</v>
      </c>
      <c r="C62" s="11">
        <v>29.82</v>
      </c>
      <c r="D62" s="11">
        <v>35.5</v>
      </c>
      <c r="E62" s="11">
        <v>32.090000000000003</v>
      </c>
      <c r="F62" s="14">
        <v>35.5</v>
      </c>
      <c r="G62" s="9">
        <f t="shared" si="30"/>
        <v>1.085</v>
      </c>
      <c r="H62" s="10">
        <f>C62*G62</f>
        <v>32.354700000000001</v>
      </c>
      <c r="I62" s="11">
        <f t="shared" si="28"/>
        <v>38.82564</v>
      </c>
      <c r="J62" s="12">
        <f>E62*G62</f>
        <v>34.81765</v>
      </c>
      <c r="K62" s="11">
        <f t="shared" si="29"/>
        <v>41.781179999999999</v>
      </c>
      <c r="L62" s="9">
        <f t="shared" si="31"/>
        <v>1.0429999999999999</v>
      </c>
      <c r="M62" s="10"/>
      <c r="N62" s="11"/>
      <c r="O62" s="12"/>
      <c r="P62" s="11"/>
    </row>
    <row r="63" spans="1:16" ht="58.5" customHeight="1" x14ac:dyDescent="0.25">
      <c r="A63" s="1" t="s">
        <v>74</v>
      </c>
      <c r="B63" s="1" t="s">
        <v>6</v>
      </c>
      <c r="C63" s="11"/>
      <c r="D63" s="11"/>
      <c r="E63" s="11"/>
      <c r="F63" s="14"/>
      <c r="G63" s="9"/>
      <c r="H63" s="10"/>
      <c r="I63" s="11"/>
      <c r="J63" s="12"/>
      <c r="K63" s="11"/>
      <c r="L63" s="9"/>
      <c r="M63" s="10"/>
      <c r="N63" s="11"/>
      <c r="O63" s="12"/>
      <c r="P63" s="11"/>
    </row>
    <row r="64" spans="1:16" ht="58.5" customHeight="1" x14ac:dyDescent="0.25">
      <c r="A64" s="1" t="s">
        <v>75</v>
      </c>
      <c r="B64" s="1" t="s">
        <v>6</v>
      </c>
      <c r="C64" s="11"/>
      <c r="D64" s="11"/>
      <c r="E64" s="11"/>
      <c r="F64" s="14"/>
      <c r="G64" s="9"/>
      <c r="H64" s="10"/>
      <c r="I64" s="11"/>
      <c r="J64" s="12"/>
      <c r="K64" s="11"/>
      <c r="L64" s="9"/>
      <c r="M64" s="10"/>
      <c r="N64" s="11"/>
      <c r="O64" s="12"/>
      <c r="P64" s="11"/>
    </row>
    <row r="65" spans="1:16" ht="33" customHeight="1" x14ac:dyDescent="0.25">
      <c r="A65" s="24" t="s">
        <v>9</v>
      </c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6"/>
    </row>
    <row r="66" spans="1:16" ht="78" customHeight="1" x14ac:dyDescent="0.25">
      <c r="A66" s="3" t="s">
        <v>54</v>
      </c>
      <c r="B66" s="3" t="s">
        <v>10</v>
      </c>
      <c r="C66" s="2">
        <v>25.2</v>
      </c>
      <c r="D66" s="2">
        <v>30</v>
      </c>
      <c r="E66" s="2">
        <v>27.13</v>
      </c>
      <c r="F66" s="4">
        <v>30</v>
      </c>
      <c r="G66" s="9">
        <f t="shared" ref="G66" si="32">$G$10</f>
        <v>1.085</v>
      </c>
      <c r="H66" s="8">
        <f>C66*G66</f>
        <v>27.341999999999999</v>
      </c>
      <c r="I66" s="2">
        <f>H66*20%+H66</f>
        <v>32.810400000000001</v>
      </c>
      <c r="J66" s="7">
        <f>E66*G66</f>
        <v>29.436049999999998</v>
      </c>
      <c r="K66" s="2">
        <f>J66*20%+J66</f>
        <v>35.323259999999998</v>
      </c>
      <c r="L66" s="9">
        <v>1.0429999999999999</v>
      </c>
      <c r="M66" s="8"/>
      <c r="N66" s="2"/>
      <c r="O66" s="7"/>
      <c r="P66" s="2"/>
    </row>
    <row r="67" spans="1:16" ht="27.75" customHeight="1" x14ac:dyDescent="0.25">
      <c r="A67" s="24" t="s">
        <v>11</v>
      </c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6"/>
    </row>
    <row r="68" spans="1:16" ht="60.75" customHeight="1" x14ac:dyDescent="0.25">
      <c r="A68" s="1" t="s">
        <v>15</v>
      </c>
      <c r="B68" s="1" t="s">
        <v>6</v>
      </c>
      <c r="C68" s="11">
        <v>19.11</v>
      </c>
      <c r="D68" s="11">
        <v>22.75</v>
      </c>
      <c r="E68" s="11">
        <v>20.57</v>
      </c>
      <c r="F68" s="14">
        <v>22.75</v>
      </c>
      <c r="G68" s="9">
        <v>1.085</v>
      </c>
      <c r="H68" s="10">
        <f>C68*G68</f>
        <v>20.734349999999999</v>
      </c>
      <c r="I68" s="11">
        <f>H68*20%+H68</f>
        <v>24.881219999999999</v>
      </c>
      <c r="J68" s="12">
        <f>E68*G68</f>
        <v>22.318449999999999</v>
      </c>
      <c r="K68" s="11">
        <f>J68*20%+J68</f>
        <v>26.782139999999998</v>
      </c>
      <c r="L68" s="9">
        <v>1.0429999999999999</v>
      </c>
      <c r="M68" s="10"/>
      <c r="N68" s="11"/>
      <c r="O68" s="12"/>
      <c r="P68" s="11"/>
    </row>
    <row r="69" spans="1:16" ht="51" x14ac:dyDescent="0.25">
      <c r="A69" s="1" t="s">
        <v>16</v>
      </c>
      <c r="B69" s="1" t="s">
        <v>6</v>
      </c>
      <c r="C69" s="11">
        <v>21.22</v>
      </c>
      <c r="D69" s="11">
        <v>25.26</v>
      </c>
      <c r="E69" s="11">
        <v>22.84</v>
      </c>
      <c r="F69" s="14">
        <v>25.26</v>
      </c>
      <c r="G69" s="9">
        <f>+G68</f>
        <v>1.085</v>
      </c>
      <c r="H69" s="10">
        <f>C69*G69</f>
        <v>23.023699999999998</v>
      </c>
      <c r="I69" s="11">
        <f t="shared" ref="I69:I71" si="33">H69*20%+H69</f>
        <v>27.628439999999998</v>
      </c>
      <c r="J69" s="12">
        <f>E69*G69</f>
        <v>24.781399999999998</v>
      </c>
      <c r="K69" s="11">
        <f t="shared" ref="K69:K71" si="34">J69*20%+J69</f>
        <v>29.737679999999997</v>
      </c>
      <c r="L69" s="9">
        <f>+L68</f>
        <v>1.0429999999999999</v>
      </c>
      <c r="M69" s="10"/>
      <c r="N69" s="11"/>
      <c r="O69" s="12"/>
      <c r="P69" s="11"/>
    </row>
    <row r="70" spans="1:16" ht="58.5" customHeight="1" x14ac:dyDescent="0.25">
      <c r="A70" s="1" t="s">
        <v>17</v>
      </c>
      <c r="B70" s="1" t="s">
        <v>6</v>
      </c>
      <c r="C70" s="11">
        <v>26.19</v>
      </c>
      <c r="D70" s="11">
        <v>31.17</v>
      </c>
      <c r="E70" s="11">
        <v>28.19</v>
      </c>
      <c r="F70" s="14">
        <v>31.17</v>
      </c>
      <c r="G70" s="9">
        <f t="shared" ref="G70:G71" si="35">+G69</f>
        <v>1.085</v>
      </c>
      <c r="H70" s="10">
        <f>C70*G70</f>
        <v>28.416150000000002</v>
      </c>
      <c r="I70" s="11">
        <f t="shared" si="33"/>
        <v>34.099380000000004</v>
      </c>
      <c r="J70" s="12">
        <f>E70*G70</f>
        <v>30.58615</v>
      </c>
      <c r="K70" s="11">
        <f t="shared" si="34"/>
        <v>36.703380000000003</v>
      </c>
      <c r="L70" s="9">
        <f t="shared" ref="L70:L71" si="36">+L69</f>
        <v>1.0429999999999999</v>
      </c>
      <c r="M70" s="10"/>
      <c r="N70" s="11"/>
      <c r="O70" s="12"/>
      <c r="P70" s="11"/>
    </row>
    <row r="71" spans="1:16" ht="58.5" customHeight="1" x14ac:dyDescent="0.25">
      <c r="A71" s="1" t="s">
        <v>18</v>
      </c>
      <c r="B71" s="1" t="s">
        <v>6</v>
      </c>
      <c r="C71" s="11">
        <v>29.82</v>
      </c>
      <c r="D71" s="11">
        <v>35.5</v>
      </c>
      <c r="E71" s="11">
        <v>32.090000000000003</v>
      </c>
      <c r="F71" s="14">
        <v>35.5</v>
      </c>
      <c r="G71" s="9">
        <f t="shared" si="35"/>
        <v>1.085</v>
      </c>
      <c r="H71" s="10">
        <f>C71*G71</f>
        <v>32.354700000000001</v>
      </c>
      <c r="I71" s="11">
        <f t="shared" si="33"/>
        <v>38.82564</v>
      </c>
      <c r="J71" s="12">
        <f>E71*G71</f>
        <v>34.81765</v>
      </c>
      <c r="K71" s="11">
        <f t="shared" si="34"/>
        <v>41.781179999999999</v>
      </c>
      <c r="L71" s="9">
        <f t="shared" si="36"/>
        <v>1.0429999999999999</v>
      </c>
      <c r="M71" s="10"/>
      <c r="N71" s="11"/>
      <c r="O71" s="12"/>
      <c r="P71" s="11"/>
    </row>
    <row r="72" spans="1:16" ht="58.5" customHeight="1" x14ac:dyDescent="0.25">
      <c r="A72" s="1" t="s">
        <v>19</v>
      </c>
      <c r="B72" s="1" t="s">
        <v>6</v>
      </c>
      <c r="C72" s="11"/>
      <c r="D72" s="11"/>
      <c r="E72" s="11"/>
      <c r="F72" s="14"/>
      <c r="G72" s="9"/>
      <c r="H72" s="10"/>
      <c r="I72" s="11"/>
      <c r="J72" s="12"/>
      <c r="K72" s="11"/>
      <c r="L72" s="9"/>
      <c r="M72" s="10"/>
      <c r="N72" s="11"/>
      <c r="O72" s="12"/>
      <c r="P72" s="11"/>
    </row>
    <row r="73" spans="1:16" ht="58.5" customHeight="1" x14ac:dyDescent="0.25">
      <c r="A73" s="1" t="s">
        <v>20</v>
      </c>
      <c r="B73" s="1" t="s">
        <v>6</v>
      </c>
      <c r="C73" s="11"/>
      <c r="D73" s="11"/>
      <c r="E73" s="11"/>
      <c r="F73" s="14"/>
      <c r="G73" s="9"/>
      <c r="H73" s="10"/>
      <c r="I73" s="11"/>
      <c r="J73" s="12"/>
      <c r="K73" s="11"/>
      <c r="L73" s="9"/>
      <c r="M73" s="10"/>
      <c r="N73" s="11"/>
      <c r="O73" s="12"/>
      <c r="P73" s="11"/>
    </row>
  </sheetData>
  <mergeCells count="39">
    <mergeCell ref="B2:N2"/>
    <mergeCell ref="A4:P4"/>
    <mergeCell ref="A6:A8"/>
    <mergeCell ref="B6:B8"/>
    <mergeCell ref="C6:D6"/>
    <mergeCell ref="E6:F6"/>
    <mergeCell ref="D7:D8"/>
    <mergeCell ref="F7:F8"/>
    <mergeCell ref="G5:G8"/>
    <mergeCell ref="H7:H8"/>
    <mergeCell ref="J7:J8"/>
    <mergeCell ref="C7:C8"/>
    <mergeCell ref="E7:E8"/>
    <mergeCell ref="A3:P3"/>
    <mergeCell ref="M5:P5"/>
    <mergeCell ref="A9:P9"/>
    <mergeCell ref="A16:P16"/>
    <mergeCell ref="A23:P23"/>
    <mergeCell ref="A30:P30"/>
    <mergeCell ref="A37:P37"/>
    <mergeCell ref="A51:P51"/>
    <mergeCell ref="A44:P44"/>
    <mergeCell ref="A58:P58"/>
    <mergeCell ref="A67:P67"/>
    <mergeCell ref="A65:P65"/>
    <mergeCell ref="R6:V8"/>
    <mergeCell ref="L5:L8"/>
    <mergeCell ref="I7:I8"/>
    <mergeCell ref="K7:K8"/>
    <mergeCell ref="A5:F5"/>
    <mergeCell ref="H5:K5"/>
    <mergeCell ref="H6:I6"/>
    <mergeCell ref="J6:K6"/>
    <mergeCell ref="M6:N6"/>
    <mergeCell ref="O6:P6"/>
    <mergeCell ref="M7:M8"/>
    <mergeCell ref="N7:N8"/>
    <mergeCell ref="O7:O8"/>
    <mergeCell ref="P7:P8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3EED30-97F1-43A6-A659-CB0FFE4B941D}">
  <dimension ref="A2:T73"/>
  <sheetViews>
    <sheetView zoomScale="145" zoomScaleNormal="145" workbookViewId="0">
      <selection activeCell="P6" sqref="P6:T8"/>
    </sheetView>
  </sheetViews>
  <sheetFormatPr baseColWidth="10" defaultRowHeight="15" x14ac:dyDescent="0.25"/>
  <cols>
    <col min="1" max="1" width="20.42578125" customWidth="1"/>
    <col min="2" max="2" width="33.28515625" customWidth="1"/>
    <col min="3" max="6" width="14.5703125" hidden="1" customWidth="1"/>
    <col min="7" max="7" width="11" style="6" hidden="1" customWidth="1"/>
    <col min="8" max="8" width="14" style="5" hidden="1" customWidth="1"/>
    <col min="9" max="9" width="14.7109375" hidden="1" customWidth="1"/>
    <col min="10" max="10" width="14" style="5" hidden="1" customWidth="1"/>
    <col min="11" max="11" width="14.7109375" hidden="1" customWidth="1"/>
    <col min="12" max="12" width="11" hidden="1" customWidth="1"/>
  </cols>
  <sheetData>
    <row r="2" spans="1:20" x14ac:dyDescent="0.25">
      <c r="A2" s="39" t="s">
        <v>96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</row>
    <row r="3" spans="1:20" ht="18.75" customHeight="1" x14ac:dyDescent="0.25">
      <c r="A3" s="37" t="s">
        <v>14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</row>
    <row r="4" spans="1:20" ht="16.5" thickBot="1" x14ac:dyDescent="0.3">
      <c r="A4" s="32" t="s">
        <v>102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20" ht="15.75" x14ac:dyDescent="0.25">
      <c r="A5" s="19"/>
      <c r="B5" s="19"/>
      <c r="C5" s="19"/>
      <c r="D5" s="19"/>
      <c r="E5" s="19"/>
      <c r="F5" s="20"/>
      <c r="G5" s="16" t="s">
        <v>12</v>
      </c>
      <c r="H5" s="21">
        <v>2023</v>
      </c>
      <c r="I5" s="19"/>
      <c r="J5" s="19"/>
      <c r="K5" s="19"/>
      <c r="L5" s="16" t="s">
        <v>12</v>
      </c>
      <c r="M5" s="42">
        <v>2025</v>
      </c>
      <c r="N5" s="21"/>
    </row>
    <row r="6" spans="1:20" ht="15" customHeight="1" x14ac:dyDescent="0.25">
      <c r="A6" s="34" t="s">
        <v>0</v>
      </c>
      <c r="B6" s="34" t="s">
        <v>1</v>
      </c>
      <c r="C6" s="23" t="s">
        <v>2</v>
      </c>
      <c r="D6" s="23"/>
      <c r="E6" s="23" t="s">
        <v>3</v>
      </c>
      <c r="F6" s="35"/>
      <c r="G6" s="17"/>
      <c r="H6" s="22" t="s">
        <v>2</v>
      </c>
      <c r="I6" s="23"/>
      <c r="J6" s="23" t="s">
        <v>3</v>
      </c>
      <c r="K6" s="23"/>
      <c r="L6" s="17"/>
      <c r="M6" s="40" t="s">
        <v>76</v>
      </c>
      <c r="N6" s="22"/>
      <c r="P6" s="43" t="s">
        <v>104</v>
      </c>
      <c r="Q6" s="43"/>
      <c r="R6" s="43"/>
      <c r="S6" s="43"/>
      <c r="T6" s="43"/>
    </row>
    <row r="7" spans="1:20" ht="25.5" customHeight="1" x14ac:dyDescent="0.25">
      <c r="A7" s="34"/>
      <c r="B7" s="34"/>
      <c r="C7" s="18" t="s">
        <v>4</v>
      </c>
      <c r="D7" s="18" t="s">
        <v>5</v>
      </c>
      <c r="E7" s="18" t="s">
        <v>4</v>
      </c>
      <c r="F7" s="36" t="s">
        <v>5</v>
      </c>
      <c r="G7" s="17"/>
      <c r="H7" s="30" t="s">
        <v>4</v>
      </c>
      <c r="I7" s="18" t="s">
        <v>5</v>
      </c>
      <c r="J7" s="18" t="s">
        <v>4</v>
      </c>
      <c r="K7" s="18" t="s">
        <v>5</v>
      </c>
      <c r="L7" s="17"/>
      <c r="M7" s="30" t="s">
        <v>4</v>
      </c>
      <c r="N7" s="18" t="s">
        <v>5</v>
      </c>
      <c r="P7" s="43"/>
      <c r="Q7" s="43"/>
      <c r="R7" s="43"/>
      <c r="S7" s="43"/>
      <c r="T7" s="43"/>
    </row>
    <row r="8" spans="1:20" x14ac:dyDescent="0.25">
      <c r="A8" s="34"/>
      <c r="B8" s="34"/>
      <c r="C8" s="18"/>
      <c r="D8" s="18"/>
      <c r="E8" s="18"/>
      <c r="F8" s="36"/>
      <c r="G8" s="17"/>
      <c r="H8" s="30"/>
      <c r="I8" s="18"/>
      <c r="J8" s="18"/>
      <c r="K8" s="18"/>
      <c r="L8" s="17"/>
      <c r="M8" s="30"/>
      <c r="N8" s="18"/>
      <c r="P8" s="43"/>
      <c r="Q8" s="43"/>
      <c r="R8" s="43"/>
      <c r="S8" s="43"/>
      <c r="T8" s="43"/>
    </row>
    <row r="9" spans="1:20" ht="17.25" customHeight="1" x14ac:dyDescent="0.25">
      <c r="A9" s="27" t="s">
        <v>21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</row>
    <row r="10" spans="1:20" ht="60.75" customHeight="1" x14ac:dyDescent="0.25">
      <c r="A10" s="1" t="s">
        <v>15</v>
      </c>
      <c r="B10" s="1" t="s">
        <v>6</v>
      </c>
      <c r="C10" s="11">
        <v>19.11</v>
      </c>
      <c r="D10" s="11">
        <v>22.75</v>
      </c>
      <c r="E10" s="11">
        <v>20.57</v>
      </c>
      <c r="F10" s="14">
        <v>22.75</v>
      </c>
      <c r="G10" s="9">
        <v>1.085</v>
      </c>
      <c r="H10" s="10">
        <f>C10*G10</f>
        <v>20.734349999999999</v>
      </c>
      <c r="I10" s="11">
        <f>H10*20%+H10</f>
        <v>24.881219999999999</v>
      </c>
      <c r="J10" s="12">
        <f>E10*G10</f>
        <v>22.318449999999999</v>
      </c>
      <c r="K10" s="11">
        <f>J10*20%+J10</f>
        <v>26.782139999999998</v>
      </c>
      <c r="L10" s="9">
        <v>1.0429999999999999</v>
      </c>
      <c r="M10" s="10"/>
      <c r="N10" s="11"/>
    </row>
    <row r="11" spans="1:20" ht="51" x14ac:dyDescent="0.25">
      <c r="A11" s="1" t="s">
        <v>16</v>
      </c>
      <c r="B11" s="1" t="s">
        <v>6</v>
      </c>
      <c r="C11" s="11">
        <v>21.22</v>
      </c>
      <c r="D11" s="11">
        <v>25.26</v>
      </c>
      <c r="E11" s="11">
        <v>22.84</v>
      </c>
      <c r="F11" s="14">
        <v>25.26</v>
      </c>
      <c r="G11" s="9">
        <f>+G10</f>
        <v>1.085</v>
      </c>
      <c r="H11" s="10">
        <f>C11*G11</f>
        <v>23.023699999999998</v>
      </c>
      <c r="I11" s="11">
        <f t="shared" ref="I11:I13" si="0">H11*20%+H11</f>
        <v>27.628439999999998</v>
      </c>
      <c r="J11" s="12">
        <f>E11*G11</f>
        <v>24.781399999999998</v>
      </c>
      <c r="K11" s="11">
        <f t="shared" ref="K11:K13" si="1">J11*20%+J11</f>
        <v>29.737679999999997</v>
      </c>
      <c r="L11" s="9">
        <f>+L10</f>
        <v>1.0429999999999999</v>
      </c>
      <c r="M11" s="10"/>
      <c r="N11" s="11"/>
    </row>
    <row r="12" spans="1:20" ht="58.5" customHeight="1" x14ac:dyDescent="0.25">
      <c r="A12" s="1" t="s">
        <v>17</v>
      </c>
      <c r="B12" s="1" t="s">
        <v>6</v>
      </c>
      <c r="C12" s="11">
        <v>26.19</v>
      </c>
      <c r="D12" s="11">
        <v>31.17</v>
      </c>
      <c r="E12" s="11">
        <v>28.19</v>
      </c>
      <c r="F12" s="14">
        <v>31.17</v>
      </c>
      <c r="G12" s="9">
        <f t="shared" ref="G12:G13" si="2">+G11</f>
        <v>1.085</v>
      </c>
      <c r="H12" s="10">
        <f>C12*G12</f>
        <v>28.416150000000002</v>
      </c>
      <c r="I12" s="11">
        <f t="shared" si="0"/>
        <v>34.099380000000004</v>
      </c>
      <c r="J12" s="12">
        <f>E12*G12</f>
        <v>30.58615</v>
      </c>
      <c r="K12" s="11">
        <f t="shared" si="1"/>
        <v>36.703380000000003</v>
      </c>
      <c r="L12" s="9">
        <f t="shared" ref="L12:L13" si="3">+L11</f>
        <v>1.0429999999999999</v>
      </c>
      <c r="M12" s="10"/>
      <c r="N12" s="11"/>
    </row>
    <row r="13" spans="1:20" ht="58.5" customHeight="1" x14ac:dyDescent="0.25">
      <c r="A13" s="1" t="s">
        <v>18</v>
      </c>
      <c r="B13" s="1" t="s">
        <v>6</v>
      </c>
      <c r="C13" s="11">
        <v>29.82</v>
      </c>
      <c r="D13" s="11">
        <v>35.5</v>
      </c>
      <c r="E13" s="11">
        <v>32.090000000000003</v>
      </c>
      <c r="F13" s="14">
        <v>35.5</v>
      </c>
      <c r="G13" s="9">
        <f t="shared" si="2"/>
        <v>1.085</v>
      </c>
      <c r="H13" s="10">
        <f>C13*G13</f>
        <v>32.354700000000001</v>
      </c>
      <c r="I13" s="11">
        <f t="shared" si="0"/>
        <v>38.82564</v>
      </c>
      <c r="J13" s="12">
        <f>E13*G13</f>
        <v>34.81765</v>
      </c>
      <c r="K13" s="11">
        <f t="shared" si="1"/>
        <v>41.781179999999999</v>
      </c>
      <c r="L13" s="9">
        <f t="shared" si="3"/>
        <v>1.0429999999999999</v>
      </c>
      <c r="M13" s="10"/>
      <c r="N13" s="11"/>
    </row>
    <row r="14" spans="1:20" ht="58.5" customHeight="1" x14ac:dyDescent="0.25">
      <c r="A14" s="1" t="s">
        <v>19</v>
      </c>
      <c r="B14" s="1" t="s">
        <v>6</v>
      </c>
      <c r="C14" s="11"/>
      <c r="D14" s="11"/>
      <c r="E14" s="11"/>
      <c r="F14" s="14"/>
      <c r="G14" s="9"/>
      <c r="H14" s="10"/>
      <c r="I14" s="11"/>
      <c r="J14" s="12"/>
      <c r="K14" s="11"/>
      <c r="L14" s="9"/>
      <c r="M14" s="10"/>
      <c r="N14" s="11"/>
    </row>
    <row r="15" spans="1:20" ht="58.5" customHeight="1" x14ac:dyDescent="0.25">
      <c r="A15" s="1" t="s">
        <v>20</v>
      </c>
      <c r="B15" s="1" t="s">
        <v>6</v>
      </c>
      <c r="C15" s="11"/>
      <c r="D15" s="11"/>
      <c r="E15" s="11"/>
      <c r="F15" s="14"/>
      <c r="G15" s="9"/>
      <c r="H15" s="10"/>
      <c r="I15" s="11"/>
      <c r="J15" s="12"/>
      <c r="K15" s="11"/>
      <c r="L15" s="9"/>
      <c r="M15" s="10"/>
      <c r="N15" s="11"/>
    </row>
    <row r="16" spans="1:20" ht="8.25" customHeight="1" x14ac:dyDescent="0.25">
      <c r="A16" s="27" t="s">
        <v>22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</row>
    <row r="17" spans="1:14" ht="60.75" customHeight="1" x14ac:dyDescent="0.25">
      <c r="A17" s="1" t="s">
        <v>23</v>
      </c>
      <c r="B17" s="1" t="s">
        <v>6</v>
      </c>
      <c r="C17" s="11">
        <v>19.11</v>
      </c>
      <c r="D17" s="11">
        <v>22.75</v>
      </c>
      <c r="E17" s="11">
        <v>20.57</v>
      </c>
      <c r="F17" s="14">
        <v>22.75</v>
      </c>
      <c r="G17" s="9">
        <v>1.085</v>
      </c>
      <c r="H17" s="10">
        <f>C17*G17</f>
        <v>20.734349999999999</v>
      </c>
      <c r="I17" s="11">
        <f>H17*20%+H17</f>
        <v>24.881219999999999</v>
      </c>
      <c r="J17" s="12">
        <f>E17*G17</f>
        <v>22.318449999999999</v>
      </c>
      <c r="K17" s="11">
        <f>J17*20%+J17</f>
        <v>26.782139999999998</v>
      </c>
      <c r="L17" s="9">
        <v>1.0429999999999999</v>
      </c>
      <c r="M17" s="10"/>
      <c r="N17" s="11"/>
    </row>
    <row r="18" spans="1:14" ht="51" x14ac:dyDescent="0.25">
      <c r="A18" s="1" t="s">
        <v>24</v>
      </c>
      <c r="B18" s="1" t="s">
        <v>6</v>
      </c>
      <c r="C18" s="11">
        <v>21.22</v>
      </c>
      <c r="D18" s="11">
        <v>25.26</v>
      </c>
      <c r="E18" s="11">
        <v>22.84</v>
      </c>
      <c r="F18" s="14">
        <v>25.26</v>
      </c>
      <c r="G18" s="9">
        <f>+G17</f>
        <v>1.085</v>
      </c>
      <c r="H18" s="10">
        <f>C18*G18</f>
        <v>23.023699999999998</v>
      </c>
      <c r="I18" s="11">
        <f t="shared" ref="I18:I20" si="4">H18*20%+H18</f>
        <v>27.628439999999998</v>
      </c>
      <c r="J18" s="12">
        <f>E18*G18</f>
        <v>24.781399999999998</v>
      </c>
      <c r="K18" s="11">
        <f t="shared" ref="K18:K20" si="5">J18*20%+J18</f>
        <v>29.737679999999997</v>
      </c>
      <c r="L18" s="9">
        <f>+L17</f>
        <v>1.0429999999999999</v>
      </c>
      <c r="M18" s="10"/>
      <c r="N18" s="11"/>
    </row>
    <row r="19" spans="1:14" ht="58.5" customHeight="1" x14ac:dyDescent="0.25">
      <c r="A19" s="1" t="s">
        <v>25</v>
      </c>
      <c r="B19" s="1" t="s">
        <v>6</v>
      </c>
      <c r="C19" s="11">
        <v>26.19</v>
      </c>
      <c r="D19" s="11">
        <v>31.17</v>
      </c>
      <c r="E19" s="11">
        <v>28.19</v>
      </c>
      <c r="F19" s="14">
        <v>31.17</v>
      </c>
      <c r="G19" s="9">
        <f t="shared" ref="G19:G20" si="6">+G18</f>
        <v>1.085</v>
      </c>
      <c r="H19" s="10">
        <f>C19*G19</f>
        <v>28.416150000000002</v>
      </c>
      <c r="I19" s="11">
        <f t="shared" si="4"/>
        <v>34.099380000000004</v>
      </c>
      <c r="J19" s="12">
        <f>E19*G19</f>
        <v>30.58615</v>
      </c>
      <c r="K19" s="11">
        <f t="shared" si="5"/>
        <v>36.703380000000003</v>
      </c>
      <c r="L19" s="9">
        <f t="shared" ref="L19:L20" si="7">+L18</f>
        <v>1.0429999999999999</v>
      </c>
      <c r="M19" s="10"/>
      <c r="N19" s="11"/>
    </row>
    <row r="20" spans="1:14" ht="58.5" customHeight="1" x14ac:dyDescent="0.25">
      <c r="A20" s="1" t="s">
        <v>26</v>
      </c>
      <c r="B20" s="1" t="s">
        <v>6</v>
      </c>
      <c r="C20" s="11">
        <v>29.82</v>
      </c>
      <c r="D20" s="11">
        <v>35.5</v>
      </c>
      <c r="E20" s="11">
        <v>32.090000000000003</v>
      </c>
      <c r="F20" s="14">
        <v>35.5</v>
      </c>
      <c r="G20" s="9">
        <f t="shared" si="6"/>
        <v>1.085</v>
      </c>
      <c r="H20" s="10">
        <f>C20*G20</f>
        <v>32.354700000000001</v>
      </c>
      <c r="I20" s="11">
        <f t="shared" si="4"/>
        <v>38.82564</v>
      </c>
      <c r="J20" s="12">
        <f>E20*G20</f>
        <v>34.81765</v>
      </c>
      <c r="K20" s="11">
        <f t="shared" si="5"/>
        <v>41.781179999999999</v>
      </c>
      <c r="L20" s="9">
        <f t="shared" si="7"/>
        <v>1.0429999999999999</v>
      </c>
      <c r="M20" s="10"/>
      <c r="N20" s="11"/>
    </row>
    <row r="21" spans="1:14" ht="58.5" customHeight="1" x14ac:dyDescent="0.25">
      <c r="A21" s="1" t="s">
        <v>27</v>
      </c>
      <c r="B21" s="1" t="s">
        <v>6</v>
      </c>
      <c r="C21" s="11"/>
      <c r="D21" s="11"/>
      <c r="E21" s="11"/>
      <c r="F21" s="14"/>
      <c r="G21" s="9"/>
      <c r="H21" s="10"/>
      <c r="I21" s="11"/>
      <c r="J21" s="12"/>
      <c r="K21" s="11"/>
      <c r="L21" s="9"/>
      <c r="M21" s="10"/>
      <c r="N21" s="11"/>
    </row>
    <row r="22" spans="1:14" ht="58.5" customHeight="1" x14ac:dyDescent="0.25">
      <c r="A22" s="1" t="s">
        <v>28</v>
      </c>
      <c r="B22" s="1" t="s">
        <v>6</v>
      </c>
      <c r="C22" s="11"/>
      <c r="D22" s="11"/>
      <c r="E22" s="11"/>
      <c r="F22" s="14"/>
      <c r="G22" s="9"/>
      <c r="H22" s="10"/>
      <c r="I22" s="11"/>
      <c r="J22" s="12"/>
      <c r="K22" s="11"/>
      <c r="L22" s="9"/>
      <c r="M22" s="10"/>
      <c r="N22" s="11"/>
    </row>
    <row r="23" spans="1:14" ht="8.25" customHeight="1" x14ac:dyDescent="0.25">
      <c r="A23" s="27" t="s">
        <v>13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</row>
    <row r="24" spans="1:14" ht="60.75" customHeight="1" x14ac:dyDescent="0.25">
      <c r="A24" s="1" t="s">
        <v>29</v>
      </c>
      <c r="B24" s="1" t="s">
        <v>6</v>
      </c>
      <c r="C24" s="11">
        <v>19.11</v>
      </c>
      <c r="D24" s="11">
        <v>22.75</v>
      </c>
      <c r="E24" s="11">
        <v>20.57</v>
      </c>
      <c r="F24" s="14">
        <v>22.75</v>
      </c>
      <c r="G24" s="9">
        <v>1.085</v>
      </c>
      <c r="H24" s="10">
        <f>C24*G24</f>
        <v>20.734349999999999</v>
      </c>
      <c r="I24" s="11">
        <f>H24*20%+H24</f>
        <v>24.881219999999999</v>
      </c>
      <c r="J24" s="12">
        <f>E24*G24</f>
        <v>22.318449999999999</v>
      </c>
      <c r="K24" s="11">
        <f>J24*20%+J24</f>
        <v>26.782139999999998</v>
      </c>
      <c r="L24" s="9">
        <v>1.0429999999999999</v>
      </c>
      <c r="M24" s="10"/>
      <c r="N24" s="11"/>
    </row>
    <row r="25" spans="1:14" ht="63.75" x14ac:dyDescent="0.25">
      <c r="A25" s="1" t="s">
        <v>30</v>
      </c>
      <c r="B25" s="1" t="s">
        <v>6</v>
      </c>
      <c r="C25" s="11">
        <v>21.22</v>
      </c>
      <c r="D25" s="11">
        <v>25.26</v>
      </c>
      <c r="E25" s="11">
        <v>22.84</v>
      </c>
      <c r="F25" s="14">
        <v>25.26</v>
      </c>
      <c r="G25" s="9">
        <f>+G24</f>
        <v>1.085</v>
      </c>
      <c r="H25" s="10">
        <f>C25*G25</f>
        <v>23.023699999999998</v>
      </c>
      <c r="I25" s="11">
        <f t="shared" ref="I25:I27" si="8">H25*20%+H25</f>
        <v>27.628439999999998</v>
      </c>
      <c r="J25" s="12">
        <f>E25*G25</f>
        <v>24.781399999999998</v>
      </c>
      <c r="K25" s="11">
        <f t="shared" ref="K25:K27" si="9">J25*20%+J25</f>
        <v>29.737679999999997</v>
      </c>
      <c r="L25" s="9">
        <f>+L24</f>
        <v>1.0429999999999999</v>
      </c>
      <c r="M25" s="10"/>
      <c r="N25" s="11"/>
    </row>
    <row r="26" spans="1:14" ht="58.5" customHeight="1" x14ac:dyDescent="0.25">
      <c r="A26" s="1" t="s">
        <v>32</v>
      </c>
      <c r="B26" s="1" t="s">
        <v>6</v>
      </c>
      <c r="C26" s="11">
        <v>26.19</v>
      </c>
      <c r="D26" s="11">
        <v>31.17</v>
      </c>
      <c r="E26" s="11">
        <v>28.19</v>
      </c>
      <c r="F26" s="14">
        <v>31.17</v>
      </c>
      <c r="G26" s="9">
        <f t="shared" ref="G26:G27" si="10">+G25</f>
        <v>1.085</v>
      </c>
      <c r="H26" s="10">
        <f>C26*G26</f>
        <v>28.416150000000002</v>
      </c>
      <c r="I26" s="11">
        <f t="shared" si="8"/>
        <v>34.099380000000004</v>
      </c>
      <c r="J26" s="12">
        <f>E26*G26</f>
        <v>30.58615</v>
      </c>
      <c r="K26" s="11">
        <f t="shared" si="9"/>
        <v>36.703380000000003</v>
      </c>
      <c r="L26" s="9">
        <f t="shared" ref="L26:L27" si="11">+L25</f>
        <v>1.0429999999999999</v>
      </c>
      <c r="M26" s="10"/>
      <c r="N26" s="11"/>
    </row>
    <row r="27" spans="1:14" ht="58.5" customHeight="1" x14ac:dyDescent="0.25">
      <c r="A27" s="1" t="s">
        <v>31</v>
      </c>
      <c r="B27" s="1" t="s">
        <v>6</v>
      </c>
      <c r="C27" s="11">
        <v>29.82</v>
      </c>
      <c r="D27" s="11">
        <v>35.5</v>
      </c>
      <c r="E27" s="11">
        <v>32.090000000000003</v>
      </c>
      <c r="F27" s="14">
        <v>35.5</v>
      </c>
      <c r="G27" s="9">
        <f t="shared" si="10"/>
        <v>1.085</v>
      </c>
      <c r="H27" s="10">
        <f>C27*G27</f>
        <v>32.354700000000001</v>
      </c>
      <c r="I27" s="11">
        <f t="shared" si="8"/>
        <v>38.82564</v>
      </c>
      <c r="J27" s="12">
        <f>E27*G27</f>
        <v>34.81765</v>
      </c>
      <c r="K27" s="11">
        <f t="shared" si="9"/>
        <v>41.781179999999999</v>
      </c>
      <c r="L27" s="9">
        <f t="shared" si="11"/>
        <v>1.0429999999999999</v>
      </c>
      <c r="M27" s="10"/>
      <c r="N27" s="11"/>
    </row>
    <row r="28" spans="1:14" ht="58.5" customHeight="1" x14ac:dyDescent="0.25">
      <c r="A28" s="1" t="s">
        <v>33</v>
      </c>
      <c r="B28" s="1" t="s">
        <v>6</v>
      </c>
      <c r="C28" s="11"/>
      <c r="D28" s="11"/>
      <c r="E28" s="11"/>
      <c r="F28" s="14"/>
      <c r="G28" s="9"/>
      <c r="H28" s="10"/>
      <c r="I28" s="11"/>
      <c r="J28" s="12"/>
      <c r="K28" s="11"/>
      <c r="L28" s="9"/>
      <c r="M28" s="10"/>
      <c r="N28" s="11"/>
    </row>
    <row r="29" spans="1:14" ht="59.25" customHeight="1" x14ac:dyDescent="0.25">
      <c r="A29" s="1" t="s">
        <v>34</v>
      </c>
      <c r="B29" s="1" t="s">
        <v>6</v>
      </c>
      <c r="C29" s="11"/>
      <c r="D29" s="11"/>
      <c r="E29" s="11"/>
      <c r="F29" s="14"/>
      <c r="G29" s="9"/>
      <c r="H29" s="10"/>
      <c r="I29" s="11"/>
      <c r="J29" s="12"/>
      <c r="K29" s="11"/>
      <c r="L29" s="9"/>
      <c r="M29" s="10"/>
      <c r="N29" s="11"/>
    </row>
    <row r="30" spans="1:14" x14ac:dyDescent="0.25">
      <c r="A30" s="24" t="s">
        <v>7</v>
      </c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</row>
    <row r="31" spans="1:14" ht="60.75" customHeight="1" x14ac:dyDescent="0.25">
      <c r="A31" s="1" t="s">
        <v>42</v>
      </c>
      <c r="B31" s="1" t="s">
        <v>6</v>
      </c>
      <c r="C31" s="11">
        <v>19.11</v>
      </c>
      <c r="D31" s="11">
        <v>22.75</v>
      </c>
      <c r="E31" s="11">
        <v>20.57</v>
      </c>
      <c r="F31" s="14">
        <v>22.75</v>
      </c>
      <c r="G31" s="9">
        <v>1.085</v>
      </c>
      <c r="H31" s="10">
        <f>C31*G31</f>
        <v>20.734349999999999</v>
      </c>
      <c r="I31" s="11">
        <f>H31*20%+H31</f>
        <v>24.881219999999999</v>
      </c>
      <c r="J31" s="12">
        <f>E31*G31</f>
        <v>22.318449999999999</v>
      </c>
      <c r="K31" s="11">
        <f>J31*20%+J31</f>
        <v>26.782139999999998</v>
      </c>
      <c r="L31" s="9">
        <v>1.0429999999999999</v>
      </c>
      <c r="M31" s="10"/>
      <c r="N31" s="11"/>
    </row>
    <row r="32" spans="1:14" ht="51" x14ac:dyDescent="0.25">
      <c r="A32" s="1" t="s">
        <v>43</v>
      </c>
      <c r="B32" s="1" t="s">
        <v>6</v>
      </c>
      <c r="C32" s="11">
        <v>21.22</v>
      </c>
      <c r="D32" s="11">
        <v>25.26</v>
      </c>
      <c r="E32" s="11">
        <v>22.84</v>
      </c>
      <c r="F32" s="14">
        <v>25.26</v>
      </c>
      <c r="G32" s="9">
        <f>+G31</f>
        <v>1.085</v>
      </c>
      <c r="H32" s="10">
        <f>C32*G32</f>
        <v>23.023699999999998</v>
      </c>
      <c r="I32" s="11">
        <f t="shared" ref="I32:I34" si="12">H32*20%+H32</f>
        <v>27.628439999999998</v>
      </c>
      <c r="J32" s="12">
        <f>E32*G32</f>
        <v>24.781399999999998</v>
      </c>
      <c r="K32" s="11">
        <f t="shared" ref="K32:K34" si="13">J32*20%+J32</f>
        <v>29.737679999999997</v>
      </c>
      <c r="L32" s="9">
        <f>+L31</f>
        <v>1.0429999999999999</v>
      </c>
      <c r="M32" s="10"/>
      <c r="N32" s="11"/>
    </row>
    <row r="33" spans="1:14" ht="58.5" customHeight="1" x14ac:dyDescent="0.25">
      <c r="A33" s="1" t="s">
        <v>44</v>
      </c>
      <c r="B33" s="1" t="s">
        <v>6</v>
      </c>
      <c r="C33" s="11">
        <v>26.19</v>
      </c>
      <c r="D33" s="11">
        <v>31.17</v>
      </c>
      <c r="E33" s="11">
        <v>28.19</v>
      </c>
      <c r="F33" s="14">
        <v>31.17</v>
      </c>
      <c r="G33" s="9">
        <f t="shared" ref="G33:G34" si="14">+G32</f>
        <v>1.085</v>
      </c>
      <c r="H33" s="10">
        <f>C33*G33</f>
        <v>28.416150000000002</v>
      </c>
      <c r="I33" s="11">
        <f t="shared" si="12"/>
        <v>34.099380000000004</v>
      </c>
      <c r="J33" s="12">
        <f>E33*G33</f>
        <v>30.58615</v>
      </c>
      <c r="K33" s="11">
        <f t="shared" si="13"/>
        <v>36.703380000000003</v>
      </c>
      <c r="L33" s="9">
        <f t="shared" ref="L33:L34" si="15">+L32</f>
        <v>1.0429999999999999</v>
      </c>
      <c r="M33" s="10"/>
      <c r="N33" s="11"/>
    </row>
    <row r="34" spans="1:14" ht="58.5" customHeight="1" x14ac:dyDescent="0.25">
      <c r="A34" s="1" t="s">
        <v>45</v>
      </c>
      <c r="B34" s="1" t="s">
        <v>6</v>
      </c>
      <c r="C34" s="11">
        <v>29.82</v>
      </c>
      <c r="D34" s="11">
        <v>35.5</v>
      </c>
      <c r="E34" s="11">
        <v>32.090000000000003</v>
      </c>
      <c r="F34" s="14">
        <v>35.5</v>
      </c>
      <c r="G34" s="9">
        <f t="shared" si="14"/>
        <v>1.085</v>
      </c>
      <c r="H34" s="10">
        <f>C34*G34</f>
        <v>32.354700000000001</v>
      </c>
      <c r="I34" s="11">
        <f t="shared" si="12"/>
        <v>38.82564</v>
      </c>
      <c r="J34" s="12">
        <f>E34*G34</f>
        <v>34.81765</v>
      </c>
      <c r="K34" s="11">
        <f t="shared" si="13"/>
        <v>41.781179999999999</v>
      </c>
      <c r="L34" s="9">
        <f t="shared" si="15"/>
        <v>1.0429999999999999</v>
      </c>
      <c r="M34" s="10"/>
      <c r="N34" s="11"/>
    </row>
    <row r="35" spans="1:14" ht="58.5" customHeight="1" x14ac:dyDescent="0.25">
      <c r="A35" s="1" t="s">
        <v>46</v>
      </c>
      <c r="B35" s="1" t="s">
        <v>6</v>
      </c>
      <c r="C35" s="11"/>
      <c r="D35" s="11"/>
      <c r="E35" s="11"/>
      <c r="F35" s="14"/>
      <c r="G35" s="9"/>
      <c r="H35" s="10"/>
      <c r="I35" s="11"/>
      <c r="J35" s="12"/>
      <c r="K35" s="11"/>
      <c r="L35" s="9"/>
      <c r="M35" s="10"/>
      <c r="N35" s="11"/>
    </row>
    <row r="36" spans="1:14" ht="58.5" customHeight="1" x14ac:dyDescent="0.25">
      <c r="A36" s="1" t="s">
        <v>47</v>
      </c>
      <c r="B36" s="1" t="s">
        <v>6</v>
      </c>
      <c r="C36" s="11"/>
      <c r="D36" s="11"/>
      <c r="E36" s="11"/>
      <c r="F36" s="14"/>
      <c r="G36" s="9"/>
      <c r="H36" s="10"/>
      <c r="I36" s="11"/>
      <c r="J36" s="12"/>
      <c r="K36" s="11"/>
      <c r="L36" s="9"/>
      <c r="M36" s="10"/>
      <c r="N36" s="11"/>
    </row>
    <row r="37" spans="1:14" x14ac:dyDescent="0.25">
      <c r="A37" s="24" t="s">
        <v>8</v>
      </c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</row>
    <row r="38" spans="1:14" ht="60.75" customHeight="1" x14ac:dyDescent="0.25">
      <c r="A38" s="1" t="s">
        <v>48</v>
      </c>
      <c r="B38" s="1" t="s">
        <v>6</v>
      </c>
      <c r="C38" s="11">
        <v>19.11</v>
      </c>
      <c r="D38" s="11">
        <v>22.75</v>
      </c>
      <c r="E38" s="11">
        <v>20.57</v>
      </c>
      <c r="F38" s="14">
        <v>22.75</v>
      </c>
      <c r="G38" s="9">
        <v>1.085</v>
      </c>
      <c r="H38" s="10">
        <f>C38*G38</f>
        <v>20.734349999999999</v>
      </c>
      <c r="I38" s="11">
        <f>H38*20%+H38</f>
        <v>24.881219999999999</v>
      </c>
      <c r="J38" s="12">
        <f>E38*G38</f>
        <v>22.318449999999999</v>
      </c>
      <c r="K38" s="11">
        <f>J38*20%+J38</f>
        <v>26.782139999999998</v>
      </c>
      <c r="L38" s="9">
        <v>1.0429999999999999</v>
      </c>
      <c r="M38" s="10"/>
      <c r="N38" s="11"/>
    </row>
    <row r="39" spans="1:14" ht="51" x14ac:dyDescent="0.25">
      <c r="A39" s="1" t="s">
        <v>49</v>
      </c>
      <c r="B39" s="1" t="s">
        <v>6</v>
      </c>
      <c r="C39" s="11">
        <v>21.22</v>
      </c>
      <c r="D39" s="11">
        <v>25.26</v>
      </c>
      <c r="E39" s="11">
        <v>22.84</v>
      </c>
      <c r="F39" s="14">
        <v>25.26</v>
      </c>
      <c r="G39" s="9">
        <f>+G38</f>
        <v>1.085</v>
      </c>
      <c r="H39" s="10">
        <f>C39*G39</f>
        <v>23.023699999999998</v>
      </c>
      <c r="I39" s="11">
        <f t="shared" ref="I39:I41" si="16">H39*20%+H39</f>
        <v>27.628439999999998</v>
      </c>
      <c r="J39" s="12">
        <f>E39*G39</f>
        <v>24.781399999999998</v>
      </c>
      <c r="K39" s="11">
        <f t="shared" ref="K39:K41" si="17">J39*20%+J39</f>
        <v>29.737679999999997</v>
      </c>
      <c r="L39" s="9">
        <f>+L38</f>
        <v>1.0429999999999999</v>
      </c>
      <c r="M39" s="10"/>
      <c r="N39" s="11"/>
    </row>
    <row r="40" spans="1:14" ht="58.5" customHeight="1" x14ac:dyDescent="0.25">
      <c r="A40" s="1" t="s">
        <v>50</v>
      </c>
      <c r="B40" s="1" t="s">
        <v>6</v>
      </c>
      <c r="C40" s="11">
        <v>26.19</v>
      </c>
      <c r="D40" s="11">
        <v>31.17</v>
      </c>
      <c r="E40" s="11">
        <v>28.19</v>
      </c>
      <c r="F40" s="14">
        <v>31.17</v>
      </c>
      <c r="G40" s="9">
        <f t="shared" ref="G40:G41" si="18">+G39</f>
        <v>1.085</v>
      </c>
      <c r="H40" s="10">
        <f>C40*G40</f>
        <v>28.416150000000002</v>
      </c>
      <c r="I40" s="11">
        <f t="shared" si="16"/>
        <v>34.099380000000004</v>
      </c>
      <c r="J40" s="12">
        <f>E40*G40</f>
        <v>30.58615</v>
      </c>
      <c r="K40" s="11">
        <f t="shared" si="17"/>
        <v>36.703380000000003</v>
      </c>
      <c r="L40" s="9">
        <f t="shared" ref="L40:L41" si="19">+L39</f>
        <v>1.0429999999999999</v>
      </c>
      <c r="M40" s="10"/>
      <c r="N40" s="11"/>
    </row>
    <row r="41" spans="1:14" ht="58.5" customHeight="1" x14ac:dyDescent="0.25">
      <c r="A41" s="1" t="s">
        <v>51</v>
      </c>
      <c r="B41" s="1" t="s">
        <v>6</v>
      </c>
      <c r="C41" s="11">
        <v>29.82</v>
      </c>
      <c r="D41" s="11">
        <v>35.5</v>
      </c>
      <c r="E41" s="11">
        <v>32.090000000000003</v>
      </c>
      <c r="F41" s="14">
        <v>35.5</v>
      </c>
      <c r="G41" s="9">
        <f t="shared" si="18"/>
        <v>1.085</v>
      </c>
      <c r="H41" s="10">
        <f>C41*G41</f>
        <v>32.354700000000001</v>
      </c>
      <c r="I41" s="11">
        <f t="shared" si="16"/>
        <v>38.82564</v>
      </c>
      <c r="J41" s="12">
        <f>E41*G41</f>
        <v>34.81765</v>
      </c>
      <c r="K41" s="11">
        <f t="shared" si="17"/>
        <v>41.781179999999999</v>
      </c>
      <c r="L41" s="9">
        <f t="shared" si="19"/>
        <v>1.0429999999999999</v>
      </c>
      <c r="M41" s="10"/>
      <c r="N41" s="11"/>
    </row>
    <row r="42" spans="1:14" ht="58.5" customHeight="1" x14ac:dyDescent="0.25">
      <c r="A42" s="1" t="s">
        <v>52</v>
      </c>
      <c r="B42" s="1" t="s">
        <v>6</v>
      </c>
      <c r="C42" s="11"/>
      <c r="D42" s="11"/>
      <c r="E42" s="11"/>
      <c r="F42" s="14"/>
      <c r="G42" s="9"/>
      <c r="H42" s="10"/>
      <c r="I42" s="11"/>
      <c r="J42" s="12"/>
      <c r="K42" s="11"/>
      <c r="L42" s="9"/>
      <c r="M42" s="10"/>
      <c r="N42" s="11"/>
    </row>
    <row r="43" spans="1:14" ht="58.5" customHeight="1" x14ac:dyDescent="0.25">
      <c r="A43" s="1" t="s">
        <v>53</v>
      </c>
      <c r="B43" s="1" t="s">
        <v>6</v>
      </c>
      <c r="C43" s="11"/>
      <c r="D43" s="11"/>
      <c r="E43" s="11"/>
      <c r="F43" s="14"/>
      <c r="G43" s="9"/>
      <c r="H43" s="10"/>
      <c r="I43" s="11"/>
      <c r="J43" s="12"/>
      <c r="K43" s="11"/>
      <c r="L43" s="9"/>
      <c r="M43" s="10"/>
      <c r="N43" s="11"/>
    </row>
    <row r="44" spans="1:14" x14ac:dyDescent="0.25">
      <c r="A44" s="24" t="s">
        <v>62</v>
      </c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</row>
    <row r="45" spans="1:14" ht="60.75" customHeight="1" x14ac:dyDescent="0.25">
      <c r="A45" s="1" t="s">
        <v>63</v>
      </c>
      <c r="B45" s="1" t="s">
        <v>6</v>
      </c>
      <c r="C45" s="11">
        <v>19.11</v>
      </c>
      <c r="D45" s="11">
        <v>22.75</v>
      </c>
      <c r="E45" s="11">
        <v>20.57</v>
      </c>
      <c r="F45" s="14">
        <v>22.75</v>
      </c>
      <c r="G45" s="9">
        <v>1.085</v>
      </c>
      <c r="H45" s="10">
        <f>C45*G45</f>
        <v>20.734349999999999</v>
      </c>
      <c r="I45" s="11">
        <f>H45*20%+H45</f>
        <v>24.881219999999999</v>
      </c>
      <c r="J45" s="12">
        <f>E45*G45</f>
        <v>22.318449999999999</v>
      </c>
      <c r="K45" s="11">
        <f>J45*20%+J45</f>
        <v>26.782139999999998</v>
      </c>
      <c r="L45" s="9">
        <v>1.0429999999999999</v>
      </c>
      <c r="M45" s="10"/>
      <c r="N45" s="11"/>
    </row>
    <row r="46" spans="1:14" ht="51" x14ac:dyDescent="0.25">
      <c r="A46" s="1" t="s">
        <v>64</v>
      </c>
      <c r="B46" s="1" t="s">
        <v>6</v>
      </c>
      <c r="C46" s="11">
        <v>21.22</v>
      </c>
      <c r="D46" s="11">
        <v>25.26</v>
      </c>
      <c r="E46" s="11">
        <v>22.84</v>
      </c>
      <c r="F46" s="14">
        <v>25.26</v>
      </c>
      <c r="G46" s="9">
        <f>+G45</f>
        <v>1.085</v>
      </c>
      <c r="H46" s="10">
        <f>C46*G46</f>
        <v>23.023699999999998</v>
      </c>
      <c r="I46" s="11">
        <f t="shared" ref="I46:I48" si="20">H46*20%+H46</f>
        <v>27.628439999999998</v>
      </c>
      <c r="J46" s="12">
        <f>E46*G46</f>
        <v>24.781399999999998</v>
      </c>
      <c r="K46" s="11">
        <f t="shared" ref="K46:K48" si="21">J46*20%+J46</f>
        <v>29.737679999999997</v>
      </c>
      <c r="L46" s="9">
        <f>+L45</f>
        <v>1.0429999999999999</v>
      </c>
      <c r="M46" s="10"/>
      <c r="N46" s="11"/>
    </row>
    <row r="47" spans="1:14" ht="58.5" customHeight="1" x14ac:dyDescent="0.25">
      <c r="A47" s="1" t="s">
        <v>65</v>
      </c>
      <c r="B47" s="1" t="s">
        <v>6</v>
      </c>
      <c r="C47" s="11">
        <v>26.19</v>
      </c>
      <c r="D47" s="11">
        <v>31.17</v>
      </c>
      <c r="E47" s="11">
        <v>28.19</v>
      </c>
      <c r="F47" s="14">
        <v>31.17</v>
      </c>
      <c r="G47" s="9">
        <f t="shared" ref="G47:G48" si="22">+G46</f>
        <v>1.085</v>
      </c>
      <c r="H47" s="10">
        <f>C47*G47</f>
        <v>28.416150000000002</v>
      </c>
      <c r="I47" s="11">
        <f t="shared" si="20"/>
        <v>34.099380000000004</v>
      </c>
      <c r="J47" s="12">
        <f>E47*G47</f>
        <v>30.58615</v>
      </c>
      <c r="K47" s="11">
        <f t="shared" si="21"/>
        <v>36.703380000000003</v>
      </c>
      <c r="L47" s="9">
        <f t="shared" ref="L47:L48" si="23">+L46</f>
        <v>1.0429999999999999</v>
      </c>
      <c r="M47" s="10"/>
      <c r="N47" s="11"/>
    </row>
    <row r="48" spans="1:14" ht="58.5" customHeight="1" x14ac:dyDescent="0.25">
      <c r="A48" s="1" t="s">
        <v>66</v>
      </c>
      <c r="B48" s="1" t="s">
        <v>6</v>
      </c>
      <c r="C48" s="11">
        <v>29.82</v>
      </c>
      <c r="D48" s="11">
        <v>35.5</v>
      </c>
      <c r="E48" s="11">
        <v>32.090000000000003</v>
      </c>
      <c r="F48" s="14">
        <v>35.5</v>
      </c>
      <c r="G48" s="9">
        <f t="shared" si="22"/>
        <v>1.085</v>
      </c>
      <c r="H48" s="10">
        <f>C48*G48</f>
        <v>32.354700000000001</v>
      </c>
      <c r="I48" s="11">
        <f t="shared" si="20"/>
        <v>38.82564</v>
      </c>
      <c r="J48" s="12">
        <f>E48*G48</f>
        <v>34.81765</v>
      </c>
      <c r="K48" s="11">
        <f t="shared" si="21"/>
        <v>41.781179999999999</v>
      </c>
      <c r="L48" s="9">
        <f t="shared" si="23"/>
        <v>1.0429999999999999</v>
      </c>
      <c r="M48" s="10"/>
      <c r="N48" s="11"/>
    </row>
    <row r="49" spans="1:14" ht="58.5" customHeight="1" x14ac:dyDescent="0.25">
      <c r="A49" s="1" t="s">
        <v>67</v>
      </c>
      <c r="B49" s="1" t="s">
        <v>6</v>
      </c>
      <c r="C49" s="11"/>
      <c r="D49" s="11"/>
      <c r="E49" s="11"/>
      <c r="F49" s="14"/>
      <c r="G49" s="9"/>
      <c r="H49" s="10"/>
      <c r="I49" s="11"/>
      <c r="J49" s="12"/>
      <c r="K49" s="11"/>
      <c r="L49" s="9"/>
      <c r="M49" s="10"/>
      <c r="N49" s="11"/>
    </row>
    <row r="50" spans="1:14" ht="58.5" customHeight="1" x14ac:dyDescent="0.25">
      <c r="A50" s="1" t="s">
        <v>68</v>
      </c>
      <c r="B50" s="1" t="s">
        <v>6</v>
      </c>
      <c r="C50" s="11"/>
      <c r="D50" s="11"/>
      <c r="E50" s="11"/>
      <c r="F50" s="14"/>
      <c r="G50" s="9"/>
      <c r="H50" s="10"/>
      <c r="I50" s="11"/>
      <c r="J50" s="12"/>
      <c r="K50" s="11"/>
      <c r="L50" s="9"/>
      <c r="M50" s="10"/>
      <c r="N50" s="11"/>
    </row>
    <row r="51" spans="1:14" x14ac:dyDescent="0.25">
      <c r="A51" s="24" t="s">
        <v>55</v>
      </c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</row>
    <row r="52" spans="1:14" ht="60.75" customHeight="1" x14ac:dyDescent="0.25">
      <c r="A52" s="1" t="s">
        <v>56</v>
      </c>
      <c r="B52" s="1" t="s">
        <v>6</v>
      </c>
      <c r="C52" s="11">
        <v>19.11</v>
      </c>
      <c r="D52" s="11">
        <v>22.75</v>
      </c>
      <c r="E52" s="11">
        <v>20.57</v>
      </c>
      <c r="F52" s="14">
        <v>22.75</v>
      </c>
      <c r="G52" s="9">
        <v>1.085</v>
      </c>
      <c r="H52" s="10">
        <f>C52*G52</f>
        <v>20.734349999999999</v>
      </c>
      <c r="I52" s="11">
        <f>H52*20%+H52</f>
        <v>24.881219999999999</v>
      </c>
      <c r="J52" s="12">
        <f>E52*G52</f>
        <v>22.318449999999999</v>
      </c>
      <c r="K52" s="11">
        <f>J52*20%+J52</f>
        <v>26.782139999999998</v>
      </c>
      <c r="L52" s="9">
        <v>1.0429999999999999</v>
      </c>
      <c r="M52" s="10"/>
      <c r="N52" s="11"/>
    </row>
    <row r="53" spans="1:14" ht="51" x14ac:dyDescent="0.25">
      <c r="A53" s="1" t="s">
        <v>57</v>
      </c>
      <c r="B53" s="1" t="s">
        <v>6</v>
      </c>
      <c r="C53" s="11">
        <v>21.22</v>
      </c>
      <c r="D53" s="11">
        <v>25.26</v>
      </c>
      <c r="E53" s="11">
        <v>22.84</v>
      </c>
      <c r="F53" s="14">
        <v>25.26</v>
      </c>
      <c r="G53" s="9">
        <f>+G52</f>
        <v>1.085</v>
      </c>
      <c r="H53" s="10">
        <f>C53*G53</f>
        <v>23.023699999999998</v>
      </c>
      <c r="I53" s="11">
        <f t="shared" ref="I53:I55" si="24">H53*20%+H53</f>
        <v>27.628439999999998</v>
      </c>
      <c r="J53" s="12">
        <f>E53*G53</f>
        <v>24.781399999999998</v>
      </c>
      <c r="K53" s="11">
        <f t="shared" ref="K53:K55" si="25">J53*20%+J53</f>
        <v>29.737679999999997</v>
      </c>
      <c r="L53" s="9">
        <f>+L52</f>
        <v>1.0429999999999999</v>
      </c>
      <c r="M53" s="10"/>
      <c r="N53" s="11"/>
    </row>
    <row r="54" spans="1:14" ht="58.5" customHeight="1" x14ac:dyDescent="0.25">
      <c r="A54" s="1" t="s">
        <v>58</v>
      </c>
      <c r="B54" s="1" t="s">
        <v>6</v>
      </c>
      <c r="C54" s="11">
        <v>26.19</v>
      </c>
      <c r="D54" s="11">
        <v>31.17</v>
      </c>
      <c r="E54" s="11">
        <v>28.19</v>
      </c>
      <c r="F54" s="14">
        <v>31.17</v>
      </c>
      <c r="G54" s="9">
        <f t="shared" ref="G54:G55" si="26">+G53</f>
        <v>1.085</v>
      </c>
      <c r="H54" s="10">
        <f>C54*G54</f>
        <v>28.416150000000002</v>
      </c>
      <c r="I54" s="11">
        <f t="shared" si="24"/>
        <v>34.099380000000004</v>
      </c>
      <c r="J54" s="12">
        <f>E54*G54</f>
        <v>30.58615</v>
      </c>
      <c r="K54" s="11">
        <f t="shared" si="25"/>
        <v>36.703380000000003</v>
      </c>
      <c r="L54" s="9">
        <f t="shared" ref="L54:L55" si="27">+L53</f>
        <v>1.0429999999999999</v>
      </c>
      <c r="M54" s="10"/>
      <c r="N54" s="11"/>
    </row>
    <row r="55" spans="1:14" ht="58.5" customHeight="1" x14ac:dyDescent="0.25">
      <c r="A55" s="1" t="s">
        <v>59</v>
      </c>
      <c r="B55" s="1" t="s">
        <v>6</v>
      </c>
      <c r="C55" s="11">
        <v>29.82</v>
      </c>
      <c r="D55" s="11">
        <v>35.5</v>
      </c>
      <c r="E55" s="11">
        <v>32.090000000000003</v>
      </c>
      <c r="F55" s="14">
        <v>35.5</v>
      </c>
      <c r="G55" s="9">
        <f t="shared" si="26"/>
        <v>1.085</v>
      </c>
      <c r="H55" s="10">
        <f>C55*G55</f>
        <v>32.354700000000001</v>
      </c>
      <c r="I55" s="11">
        <f t="shared" si="24"/>
        <v>38.82564</v>
      </c>
      <c r="J55" s="12">
        <f>E55*G55</f>
        <v>34.81765</v>
      </c>
      <c r="K55" s="11">
        <f t="shared" si="25"/>
        <v>41.781179999999999</v>
      </c>
      <c r="L55" s="9">
        <f t="shared" si="27"/>
        <v>1.0429999999999999</v>
      </c>
      <c r="M55" s="10"/>
      <c r="N55" s="11"/>
    </row>
    <row r="56" spans="1:14" ht="58.5" customHeight="1" x14ac:dyDescent="0.25">
      <c r="A56" s="1" t="s">
        <v>60</v>
      </c>
      <c r="B56" s="1" t="s">
        <v>6</v>
      </c>
      <c r="C56" s="11"/>
      <c r="D56" s="11"/>
      <c r="E56" s="11"/>
      <c r="F56" s="14"/>
      <c r="G56" s="9"/>
      <c r="H56" s="10"/>
      <c r="I56" s="11"/>
      <c r="J56" s="12"/>
      <c r="K56" s="11"/>
      <c r="L56" s="9"/>
      <c r="M56" s="10"/>
      <c r="N56" s="11"/>
    </row>
    <row r="57" spans="1:14" ht="58.5" customHeight="1" x14ac:dyDescent="0.25">
      <c r="A57" s="1" t="s">
        <v>61</v>
      </c>
      <c r="B57" s="1" t="s">
        <v>6</v>
      </c>
      <c r="C57" s="11"/>
      <c r="D57" s="11"/>
      <c r="E57" s="11"/>
      <c r="F57" s="14"/>
      <c r="G57" s="9"/>
      <c r="H57" s="10"/>
      <c r="I57" s="11"/>
      <c r="J57" s="12"/>
      <c r="K57" s="11"/>
      <c r="L57" s="9"/>
      <c r="M57" s="10"/>
      <c r="N57" s="11"/>
    </row>
    <row r="58" spans="1:14" x14ac:dyDescent="0.25">
      <c r="A58" s="24" t="s">
        <v>69</v>
      </c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</row>
    <row r="59" spans="1:14" ht="60.75" customHeight="1" x14ac:dyDescent="0.25">
      <c r="A59" s="1" t="s">
        <v>70</v>
      </c>
      <c r="B59" s="1" t="s">
        <v>6</v>
      </c>
      <c r="C59" s="11">
        <v>19.11</v>
      </c>
      <c r="D59" s="11">
        <v>22.75</v>
      </c>
      <c r="E59" s="11">
        <v>20.57</v>
      </c>
      <c r="F59" s="14">
        <v>22.75</v>
      </c>
      <c r="G59" s="9">
        <v>1.085</v>
      </c>
      <c r="H59" s="10">
        <f>C59*G59</f>
        <v>20.734349999999999</v>
      </c>
      <c r="I59" s="11">
        <f>H59*20%+H59</f>
        <v>24.881219999999999</v>
      </c>
      <c r="J59" s="12">
        <f>E59*G59</f>
        <v>22.318449999999999</v>
      </c>
      <c r="K59" s="11">
        <f>J59*20%+J59</f>
        <v>26.782139999999998</v>
      </c>
      <c r="L59" s="9">
        <v>1.0429999999999999</v>
      </c>
      <c r="M59" s="10"/>
      <c r="N59" s="11"/>
    </row>
    <row r="60" spans="1:14" ht="51" x14ac:dyDescent="0.25">
      <c r="A60" s="1" t="s">
        <v>71</v>
      </c>
      <c r="B60" s="1" t="s">
        <v>6</v>
      </c>
      <c r="C60" s="11">
        <v>21.22</v>
      </c>
      <c r="D60" s="11">
        <v>25.26</v>
      </c>
      <c r="E60" s="11">
        <v>22.84</v>
      </c>
      <c r="F60" s="14">
        <v>25.26</v>
      </c>
      <c r="G60" s="9">
        <f>+G59</f>
        <v>1.085</v>
      </c>
      <c r="H60" s="10">
        <f>C60*G60</f>
        <v>23.023699999999998</v>
      </c>
      <c r="I60" s="11">
        <f t="shared" ref="I60:I62" si="28">H60*20%+H60</f>
        <v>27.628439999999998</v>
      </c>
      <c r="J60" s="12">
        <f>E60*G60</f>
        <v>24.781399999999998</v>
      </c>
      <c r="K60" s="11">
        <f t="shared" ref="K60:K62" si="29">J60*20%+J60</f>
        <v>29.737679999999997</v>
      </c>
      <c r="L60" s="9">
        <f>+L59</f>
        <v>1.0429999999999999</v>
      </c>
      <c r="M60" s="10"/>
      <c r="N60" s="11"/>
    </row>
    <row r="61" spans="1:14" ht="58.5" customHeight="1" x14ac:dyDescent="0.25">
      <c r="A61" s="1" t="s">
        <v>72</v>
      </c>
      <c r="B61" s="1" t="s">
        <v>6</v>
      </c>
      <c r="C61" s="11">
        <v>26.19</v>
      </c>
      <c r="D61" s="11">
        <v>31.17</v>
      </c>
      <c r="E61" s="11">
        <v>28.19</v>
      </c>
      <c r="F61" s="14">
        <v>31.17</v>
      </c>
      <c r="G61" s="9">
        <f t="shared" ref="G61:G62" si="30">+G60</f>
        <v>1.085</v>
      </c>
      <c r="H61" s="10">
        <f>C61*G61</f>
        <v>28.416150000000002</v>
      </c>
      <c r="I61" s="11">
        <f t="shared" si="28"/>
        <v>34.099380000000004</v>
      </c>
      <c r="J61" s="12">
        <f>E61*G61</f>
        <v>30.58615</v>
      </c>
      <c r="K61" s="11">
        <f t="shared" si="29"/>
        <v>36.703380000000003</v>
      </c>
      <c r="L61" s="9">
        <f t="shared" ref="L61:L62" si="31">+L60</f>
        <v>1.0429999999999999</v>
      </c>
      <c r="M61" s="10"/>
      <c r="N61" s="11"/>
    </row>
    <row r="62" spans="1:14" ht="58.5" customHeight="1" x14ac:dyDescent="0.25">
      <c r="A62" s="1" t="s">
        <v>73</v>
      </c>
      <c r="B62" s="1" t="s">
        <v>6</v>
      </c>
      <c r="C62" s="11">
        <v>29.82</v>
      </c>
      <c r="D62" s="11">
        <v>35.5</v>
      </c>
      <c r="E62" s="11">
        <v>32.090000000000003</v>
      </c>
      <c r="F62" s="14">
        <v>35.5</v>
      </c>
      <c r="G62" s="9">
        <f t="shared" si="30"/>
        <v>1.085</v>
      </c>
      <c r="H62" s="10">
        <f>C62*G62</f>
        <v>32.354700000000001</v>
      </c>
      <c r="I62" s="11">
        <f t="shared" si="28"/>
        <v>38.82564</v>
      </c>
      <c r="J62" s="12">
        <f>E62*G62</f>
        <v>34.81765</v>
      </c>
      <c r="K62" s="11">
        <f t="shared" si="29"/>
        <v>41.781179999999999</v>
      </c>
      <c r="L62" s="9">
        <f t="shared" si="31"/>
        <v>1.0429999999999999</v>
      </c>
      <c r="M62" s="10"/>
      <c r="N62" s="11"/>
    </row>
    <row r="63" spans="1:14" ht="58.5" customHeight="1" x14ac:dyDescent="0.25">
      <c r="A63" s="1" t="s">
        <v>74</v>
      </c>
      <c r="B63" s="1" t="s">
        <v>6</v>
      </c>
      <c r="C63" s="11"/>
      <c r="D63" s="11"/>
      <c r="E63" s="11"/>
      <c r="F63" s="14"/>
      <c r="G63" s="9"/>
      <c r="H63" s="10"/>
      <c r="I63" s="11"/>
      <c r="J63" s="12"/>
      <c r="K63" s="11"/>
      <c r="L63" s="9"/>
      <c r="M63" s="10"/>
      <c r="N63" s="11"/>
    </row>
    <row r="64" spans="1:14" ht="58.5" customHeight="1" x14ac:dyDescent="0.25">
      <c r="A64" s="1" t="s">
        <v>75</v>
      </c>
      <c r="B64" s="1" t="s">
        <v>6</v>
      </c>
      <c r="C64" s="11"/>
      <c r="D64" s="11"/>
      <c r="E64" s="11"/>
      <c r="F64" s="14"/>
      <c r="G64" s="9"/>
      <c r="H64" s="10"/>
      <c r="I64" s="11"/>
      <c r="J64" s="12"/>
      <c r="K64" s="11"/>
      <c r="L64" s="9"/>
      <c r="M64" s="10"/>
      <c r="N64" s="11"/>
    </row>
    <row r="65" spans="1:14" ht="33" customHeight="1" x14ac:dyDescent="0.25">
      <c r="A65" s="24" t="s">
        <v>9</v>
      </c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</row>
    <row r="66" spans="1:14" ht="78" customHeight="1" x14ac:dyDescent="0.25">
      <c r="A66" s="13" t="s">
        <v>54</v>
      </c>
      <c r="B66" s="13" t="s">
        <v>10</v>
      </c>
      <c r="C66" s="11">
        <v>25.2</v>
      </c>
      <c r="D66" s="11">
        <v>30</v>
      </c>
      <c r="E66" s="11">
        <v>27.13</v>
      </c>
      <c r="F66" s="14">
        <v>30</v>
      </c>
      <c r="G66" s="9">
        <f t="shared" ref="G66" si="32">$G$10</f>
        <v>1.085</v>
      </c>
      <c r="H66" s="10">
        <f>C66*G66</f>
        <v>27.341999999999999</v>
      </c>
      <c r="I66" s="11">
        <f>H66*20%+H66</f>
        <v>32.810400000000001</v>
      </c>
      <c r="J66" s="12">
        <f>E66*G66</f>
        <v>29.436049999999998</v>
      </c>
      <c r="K66" s="11">
        <f>J66*20%+J66</f>
        <v>35.323259999999998</v>
      </c>
      <c r="L66" s="9">
        <v>1.0429999999999999</v>
      </c>
      <c r="M66" s="10"/>
      <c r="N66" s="11"/>
    </row>
    <row r="67" spans="1:14" ht="27.75" customHeight="1" x14ac:dyDescent="0.25">
      <c r="A67" s="24" t="s">
        <v>11</v>
      </c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</row>
    <row r="68" spans="1:14" ht="60.75" customHeight="1" x14ac:dyDescent="0.25">
      <c r="A68" s="1" t="s">
        <v>15</v>
      </c>
      <c r="B68" s="1" t="s">
        <v>6</v>
      </c>
      <c r="C68" s="11">
        <v>19.11</v>
      </c>
      <c r="D68" s="11">
        <v>22.75</v>
      </c>
      <c r="E68" s="11">
        <v>20.57</v>
      </c>
      <c r="F68" s="14">
        <v>22.75</v>
      </c>
      <c r="G68" s="9">
        <v>1.085</v>
      </c>
      <c r="H68" s="10">
        <f>C68*G68</f>
        <v>20.734349999999999</v>
      </c>
      <c r="I68" s="11">
        <f>H68*20%+H68</f>
        <v>24.881219999999999</v>
      </c>
      <c r="J68" s="12">
        <f>E68*G68</f>
        <v>22.318449999999999</v>
      </c>
      <c r="K68" s="11">
        <f>J68*20%+J68</f>
        <v>26.782139999999998</v>
      </c>
      <c r="L68" s="9">
        <v>1.0429999999999999</v>
      </c>
      <c r="M68" s="10"/>
      <c r="N68" s="11"/>
    </row>
    <row r="69" spans="1:14" ht="51" x14ac:dyDescent="0.25">
      <c r="A69" s="1" t="s">
        <v>16</v>
      </c>
      <c r="B69" s="1" t="s">
        <v>6</v>
      </c>
      <c r="C69" s="11">
        <v>21.22</v>
      </c>
      <c r="D69" s="11">
        <v>25.26</v>
      </c>
      <c r="E69" s="11">
        <v>22.84</v>
      </c>
      <c r="F69" s="14">
        <v>25.26</v>
      </c>
      <c r="G69" s="9">
        <f>+G68</f>
        <v>1.085</v>
      </c>
      <c r="H69" s="10">
        <f>C69*G69</f>
        <v>23.023699999999998</v>
      </c>
      <c r="I69" s="11">
        <f t="shared" ref="I69:I71" si="33">H69*20%+H69</f>
        <v>27.628439999999998</v>
      </c>
      <c r="J69" s="12">
        <f>E69*G69</f>
        <v>24.781399999999998</v>
      </c>
      <c r="K69" s="11">
        <f t="shared" ref="K69:K71" si="34">J69*20%+J69</f>
        <v>29.737679999999997</v>
      </c>
      <c r="L69" s="9">
        <f>+L68</f>
        <v>1.0429999999999999</v>
      </c>
      <c r="M69" s="10"/>
      <c r="N69" s="11"/>
    </row>
    <row r="70" spans="1:14" ht="58.5" customHeight="1" x14ac:dyDescent="0.25">
      <c r="A70" s="1" t="s">
        <v>17</v>
      </c>
      <c r="B70" s="1" t="s">
        <v>6</v>
      </c>
      <c r="C70" s="11">
        <v>26.19</v>
      </c>
      <c r="D70" s="11">
        <v>31.17</v>
      </c>
      <c r="E70" s="11">
        <v>28.19</v>
      </c>
      <c r="F70" s="14">
        <v>31.17</v>
      </c>
      <c r="G70" s="9">
        <f t="shared" ref="G70:G71" si="35">+G69</f>
        <v>1.085</v>
      </c>
      <c r="H70" s="10">
        <f>C70*G70</f>
        <v>28.416150000000002</v>
      </c>
      <c r="I70" s="11">
        <f t="shared" si="33"/>
        <v>34.099380000000004</v>
      </c>
      <c r="J70" s="12">
        <f>E70*G70</f>
        <v>30.58615</v>
      </c>
      <c r="K70" s="11">
        <f t="shared" si="34"/>
        <v>36.703380000000003</v>
      </c>
      <c r="L70" s="9">
        <f t="shared" ref="L70:L71" si="36">+L69</f>
        <v>1.0429999999999999</v>
      </c>
      <c r="M70" s="10"/>
      <c r="N70" s="11"/>
    </row>
    <row r="71" spans="1:14" ht="58.5" customHeight="1" x14ac:dyDescent="0.25">
      <c r="A71" s="1" t="s">
        <v>18</v>
      </c>
      <c r="B71" s="1" t="s">
        <v>6</v>
      </c>
      <c r="C71" s="11">
        <v>29.82</v>
      </c>
      <c r="D71" s="11">
        <v>35.5</v>
      </c>
      <c r="E71" s="11">
        <v>32.090000000000003</v>
      </c>
      <c r="F71" s="14">
        <v>35.5</v>
      </c>
      <c r="G71" s="9">
        <f t="shared" si="35"/>
        <v>1.085</v>
      </c>
      <c r="H71" s="10">
        <f>C71*G71</f>
        <v>32.354700000000001</v>
      </c>
      <c r="I71" s="11">
        <f t="shared" si="33"/>
        <v>38.82564</v>
      </c>
      <c r="J71" s="12">
        <f>E71*G71</f>
        <v>34.81765</v>
      </c>
      <c r="K71" s="11">
        <f t="shared" si="34"/>
        <v>41.781179999999999</v>
      </c>
      <c r="L71" s="9">
        <f t="shared" si="36"/>
        <v>1.0429999999999999</v>
      </c>
      <c r="M71" s="10"/>
      <c r="N71" s="11"/>
    </row>
    <row r="72" spans="1:14" ht="58.5" customHeight="1" x14ac:dyDescent="0.25">
      <c r="A72" s="1" t="s">
        <v>19</v>
      </c>
      <c r="B72" s="1" t="s">
        <v>6</v>
      </c>
      <c r="C72" s="11"/>
      <c r="D72" s="11"/>
      <c r="E72" s="11"/>
      <c r="F72" s="14"/>
      <c r="G72" s="9"/>
      <c r="H72" s="10"/>
      <c r="I72" s="11"/>
      <c r="J72" s="12"/>
      <c r="K72" s="11"/>
      <c r="L72" s="9"/>
      <c r="M72" s="10"/>
      <c r="N72" s="11"/>
    </row>
    <row r="73" spans="1:14" ht="58.5" customHeight="1" x14ac:dyDescent="0.25">
      <c r="A73" s="1" t="s">
        <v>20</v>
      </c>
      <c r="B73" s="1" t="s">
        <v>6</v>
      </c>
      <c r="C73" s="11"/>
      <c r="D73" s="11"/>
      <c r="E73" s="11"/>
      <c r="F73" s="14"/>
      <c r="G73" s="9"/>
      <c r="H73" s="10"/>
      <c r="I73" s="11"/>
      <c r="J73" s="12"/>
      <c r="K73" s="11"/>
      <c r="L73" s="9"/>
      <c r="M73" s="10"/>
      <c r="N73" s="11"/>
    </row>
  </sheetData>
  <mergeCells count="36">
    <mergeCell ref="J6:K6"/>
    <mergeCell ref="K7:K8"/>
    <mergeCell ref="M7:M8"/>
    <mergeCell ref="N7:N8"/>
    <mergeCell ref="P6:T8"/>
    <mergeCell ref="A67:N67"/>
    <mergeCell ref="A9:N9"/>
    <mergeCell ref="A16:N16"/>
    <mergeCell ref="A23:N23"/>
    <mergeCell ref="A30:N30"/>
    <mergeCell ref="A37:N37"/>
    <mergeCell ref="A44:N44"/>
    <mergeCell ref="A51:N51"/>
    <mergeCell ref="A58:N58"/>
    <mergeCell ref="A65:N65"/>
    <mergeCell ref="A6:A8"/>
    <mergeCell ref="B6:B8"/>
    <mergeCell ref="C6:D6"/>
    <mergeCell ref="E6:F6"/>
    <mergeCell ref="H6:I6"/>
    <mergeCell ref="A2:N2"/>
    <mergeCell ref="A4:N4"/>
    <mergeCell ref="M6:N6"/>
    <mergeCell ref="C7:C8"/>
    <mergeCell ref="D7:D8"/>
    <mergeCell ref="H7:H8"/>
    <mergeCell ref="I7:I8"/>
    <mergeCell ref="J7:J8"/>
    <mergeCell ref="E7:E8"/>
    <mergeCell ref="F7:F8"/>
    <mergeCell ref="A3:N3"/>
    <mergeCell ref="A5:F5"/>
    <mergeCell ref="G5:G8"/>
    <mergeCell ref="H5:K5"/>
    <mergeCell ref="L5:L8"/>
    <mergeCell ref="M5:N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A2517-68A4-421B-ADFF-6E9FE82733F2}">
  <dimension ref="A2:U73"/>
  <sheetViews>
    <sheetView workbookViewId="0">
      <selection activeCell="Q5" sqref="Q5:U7"/>
    </sheetView>
  </sheetViews>
  <sheetFormatPr baseColWidth="10" defaultRowHeight="15" x14ac:dyDescent="0.25"/>
  <cols>
    <col min="1" max="1" width="20.42578125" customWidth="1"/>
    <col min="2" max="2" width="33.28515625" customWidth="1"/>
    <col min="3" max="6" width="14.5703125" hidden="1" customWidth="1"/>
    <col min="7" max="7" width="11" style="6" hidden="1" customWidth="1"/>
    <col min="8" max="8" width="14" style="5" hidden="1" customWidth="1"/>
    <col min="9" max="9" width="14.7109375" hidden="1" customWidth="1"/>
    <col min="10" max="10" width="14" style="5" hidden="1" customWidth="1"/>
    <col min="11" max="11" width="14.7109375" hidden="1" customWidth="1"/>
    <col min="12" max="12" width="11" hidden="1" customWidth="1"/>
  </cols>
  <sheetData>
    <row r="2" spans="1:21" x14ac:dyDescent="0.25">
      <c r="A2" s="44" t="s">
        <v>96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</row>
    <row r="3" spans="1:21" ht="15.75" x14ac:dyDescent="0.25">
      <c r="A3" s="37" t="s">
        <v>14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</row>
    <row r="4" spans="1:21" ht="16.5" thickBot="1" x14ac:dyDescent="0.3">
      <c r="A4" s="32" t="s">
        <v>101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21" ht="15.75" x14ac:dyDescent="0.25">
      <c r="A5" s="19"/>
      <c r="B5" s="19"/>
      <c r="C5" s="19"/>
      <c r="D5" s="19"/>
      <c r="E5" s="19"/>
      <c r="F5" s="20"/>
      <c r="G5" s="16" t="s">
        <v>12</v>
      </c>
      <c r="H5" s="21">
        <v>2023</v>
      </c>
      <c r="I5" s="19"/>
      <c r="J5" s="19"/>
      <c r="K5" s="19"/>
      <c r="L5" s="16" t="s">
        <v>12</v>
      </c>
      <c r="M5" s="21">
        <v>2025</v>
      </c>
      <c r="N5" s="19"/>
      <c r="Q5" s="43" t="s">
        <v>104</v>
      </c>
      <c r="R5" s="43"/>
      <c r="S5" s="43"/>
      <c r="T5" s="43"/>
      <c r="U5" s="43"/>
    </row>
    <row r="6" spans="1:21" x14ac:dyDescent="0.25">
      <c r="A6" s="34" t="s">
        <v>0</v>
      </c>
      <c r="B6" s="34" t="s">
        <v>1</v>
      </c>
      <c r="C6" s="23" t="s">
        <v>2</v>
      </c>
      <c r="D6" s="23"/>
      <c r="E6" s="23" t="s">
        <v>3</v>
      </c>
      <c r="F6" s="35"/>
      <c r="G6" s="17"/>
      <c r="H6" s="22" t="s">
        <v>2</v>
      </c>
      <c r="I6" s="23"/>
      <c r="J6" s="23" t="s">
        <v>3</v>
      </c>
      <c r="K6" s="23"/>
      <c r="L6" s="17"/>
      <c r="M6" s="22" t="s">
        <v>77</v>
      </c>
      <c r="N6" s="23"/>
      <c r="Q6" s="43"/>
      <c r="R6" s="43"/>
      <c r="S6" s="43"/>
      <c r="T6" s="43"/>
      <c r="U6" s="43"/>
    </row>
    <row r="7" spans="1:21" ht="25.5" customHeight="1" x14ac:dyDescent="0.25">
      <c r="A7" s="34"/>
      <c r="B7" s="34"/>
      <c r="C7" s="18" t="s">
        <v>4</v>
      </c>
      <c r="D7" s="18" t="s">
        <v>5</v>
      </c>
      <c r="E7" s="18" t="s">
        <v>4</v>
      </c>
      <c r="F7" s="36" t="s">
        <v>5</v>
      </c>
      <c r="G7" s="17"/>
      <c r="H7" s="30" t="s">
        <v>4</v>
      </c>
      <c r="I7" s="18" t="s">
        <v>5</v>
      </c>
      <c r="J7" s="18" t="s">
        <v>4</v>
      </c>
      <c r="K7" s="18" t="s">
        <v>5</v>
      </c>
      <c r="L7" s="17"/>
      <c r="M7" s="30" t="s">
        <v>4</v>
      </c>
      <c r="N7" s="18" t="s">
        <v>5</v>
      </c>
      <c r="Q7" s="43"/>
      <c r="R7" s="43"/>
      <c r="S7" s="43"/>
      <c r="T7" s="43"/>
      <c r="U7" s="43"/>
    </row>
    <row r="8" spans="1:21" ht="15" customHeight="1" x14ac:dyDescent="0.25">
      <c r="A8" s="34"/>
      <c r="B8" s="34"/>
      <c r="C8" s="18"/>
      <c r="D8" s="18"/>
      <c r="E8" s="18"/>
      <c r="F8" s="36"/>
      <c r="G8" s="17"/>
      <c r="H8" s="30"/>
      <c r="I8" s="18"/>
      <c r="J8" s="18"/>
      <c r="K8" s="18"/>
      <c r="L8" s="17"/>
      <c r="M8" s="30"/>
      <c r="N8" s="18"/>
    </row>
    <row r="9" spans="1:21" ht="17.25" customHeight="1" x14ac:dyDescent="0.25">
      <c r="A9" s="27" t="s">
        <v>21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</row>
    <row r="10" spans="1:21" ht="60.75" customHeight="1" x14ac:dyDescent="0.25">
      <c r="A10" s="1" t="s">
        <v>15</v>
      </c>
      <c r="B10" s="1" t="s">
        <v>6</v>
      </c>
      <c r="C10" s="11">
        <v>19.11</v>
      </c>
      <c r="D10" s="11">
        <v>22.75</v>
      </c>
      <c r="E10" s="11">
        <v>20.57</v>
      </c>
      <c r="F10" s="14">
        <v>22.75</v>
      </c>
      <c r="G10" s="9">
        <v>1.085</v>
      </c>
      <c r="H10" s="10">
        <f>C10*G10</f>
        <v>20.734349999999999</v>
      </c>
      <c r="I10" s="11">
        <f>H10*20%+H10</f>
        <v>24.881219999999999</v>
      </c>
      <c r="J10" s="12">
        <f>E10*G10</f>
        <v>22.318449999999999</v>
      </c>
      <c r="K10" s="11">
        <f>J10*20%+J10</f>
        <v>26.782139999999998</v>
      </c>
      <c r="L10" s="9">
        <v>1.0429999999999999</v>
      </c>
      <c r="M10" s="10"/>
      <c r="N10" s="11"/>
    </row>
    <row r="11" spans="1:21" ht="51" x14ac:dyDescent="0.25">
      <c r="A11" s="1" t="s">
        <v>16</v>
      </c>
      <c r="B11" s="1" t="s">
        <v>6</v>
      </c>
      <c r="C11" s="11">
        <v>21.22</v>
      </c>
      <c r="D11" s="11">
        <v>25.26</v>
      </c>
      <c r="E11" s="11">
        <v>22.84</v>
      </c>
      <c r="F11" s="14">
        <v>25.26</v>
      </c>
      <c r="G11" s="9">
        <f>+G10</f>
        <v>1.085</v>
      </c>
      <c r="H11" s="10">
        <f>C11*G11</f>
        <v>23.023699999999998</v>
      </c>
      <c r="I11" s="11">
        <f t="shared" ref="I11:I13" si="0">H11*20%+H11</f>
        <v>27.628439999999998</v>
      </c>
      <c r="J11" s="12">
        <f>E11*G11</f>
        <v>24.781399999999998</v>
      </c>
      <c r="K11" s="11">
        <f t="shared" ref="K11:K13" si="1">J11*20%+J11</f>
        <v>29.737679999999997</v>
      </c>
      <c r="L11" s="9">
        <f>+L10</f>
        <v>1.0429999999999999</v>
      </c>
      <c r="M11" s="10"/>
      <c r="N11" s="11"/>
    </row>
    <row r="12" spans="1:21" ht="58.5" customHeight="1" x14ac:dyDescent="0.25">
      <c r="A12" s="1" t="s">
        <v>17</v>
      </c>
      <c r="B12" s="1" t="s">
        <v>6</v>
      </c>
      <c r="C12" s="11">
        <v>26.19</v>
      </c>
      <c r="D12" s="11">
        <v>31.17</v>
      </c>
      <c r="E12" s="11">
        <v>28.19</v>
      </c>
      <c r="F12" s="14">
        <v>31.17</v>
      </c>
      <c r="G12" s="9">
        <f t="shared" ref="G12:G13" si="2">+G11</f>
        <v>1.085</v>
      </c>
      <c r="H12" s="10">
        <f>C12*G12</f>
        <v>28.416150000000002</v>
      </c>
      <c r="I12" s="11">
        <f t="shared" si="0"/>
        <v>34.099380000000004</v>
      </c>
      <c r="J12" s="12">
        <f>E12*G12</f>
        <v>30.58615</v>
      </c>
      <c r="K12" s="11">
        <f t="shared" si="1"/>
        <v>36.703380000000003</v>
      </c>
      <c r="L12" s="9">
        <f t="shared" ref="L12:L13" si="3">+L11</f>
        <v>1.0429999999999999</v>
      </c>
      <c r="M12" s="10"/>
      <c r="N12" s="11"/>
    </row>
    <row r="13" spans="1:21" ht="58.5" customHeight="1" x14ac:dyDescent="0.25">
      <c r="A13" s="1" t="s">
        <v>18</v>
      </c>
      <c r="B13" s="1" t="s">
        <v>6</v>
      </c>
      <c r="C13" s="11">
        <v>29.82</v>
      </c>
      <c r="D13" s="11">
        <v>35.5</v>
      </c>
      <c r="E13" s="11">
        <v>32.090000000000003</v>
      </c>
      <c r="F13" s="14">
        <v>35.5</v>
      </c>
      <c r="G13" s="9">
        <f t="shared" si="2"/>
        <v>1.085</v>
      </c>
      <c r="H13" s="10">
        <f>C13*G13</f>
        <v>32.354700000000001</v>
      </c>
      <c r="I13" s="11">
        <f t="shared" si="0"/>
        <v>38.82564</v>
      </c>
      <c r="J13" s="12">
        <f>E13*G13</f>
        <v>34.81765</v>
      </c>
      <c r="K13" s="11">
        <f t="shared" si="1"/>
        <v>41.781179999999999</v>
      </c>
      <c r="L13" s="9">
        <f t="shared" si="3"/>
        <v>1.0429999999999999</v>
      </c>
      <c r="M13" s="10"/>
      <c r="N13" s="11"/>
    </row>
    <row r="14" spans="1:21" ht="58.5" customHeight="1" x14ac:dyDescent="0.25">
      <c r="A14" s="1" t="s">
        <v>19</v>
      </c>
      <c r="B14" s="1" t="s">
        <v>6</v>
      </c>
      <c r="C14" s="11"/>
      <c r="D14" s="11"/>
      <c r="E14" s="11"/>
      <c r="F14" s="14"/>
      <c r="G14" s="9"/>
      <c r="H14" s="10"/>
      <c r="I14" s="11"/>
      <c r="J14" s="12"/>
      <c r="K14" s="11"/>
      <c r="L14" s="9"/>
      <c r="M14" s="10"/>
      <c r="N14" s="11"/>
    </row>
    <row r="15" spans="1:21" ht="58.5" customHeight="1" x14ac:dyDescent="0.25">
      <c r="A15" s="1" t="s">
        <v>20</v>
      </c>
      <c r="B15" s="1" t="s">
        <v>6</v>
      </c>
      <c r="C15" s="11"/>
      <c r="D15" s="11"/>
      <c r="E15" s="11"/>
      <c r="F15" s="14"/>
      <c r="G15" s="9"/>
      <c r="H15" s="10"/>
      <c r="I15" s="11"/>
      <c r="J15" s="12"/>
      <c r="K15" s="11"/>
      <c r="L15" s="9"/>
      <c r="M15" s="10"/>
      <c r="N15" s="11"/>
    </row>
    <row r="16" spans="1:21" ht="8.25" customHeight="1" x14ac:dyDescent="0.25">
      <c r="A16" s="27" t="s">
        <v>22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</row>
    <row r="17" spans="1:14" ht="60.75" customHeight="1" x14ac:dyDescent="0.25">
      <c r="A17" s="1" t="s">
        <v>23</v>
      </c>
      <c r="B17" s="1" t="s">
        <v>6</v>
      </c>
      <c r="C17" s="11">
        <v>19.11</v>
      </c>
      <c r="D17" s="11">
        <v>22.75</v>
      </c>
      <c r="E17" s="11">
        <v>20.57</v>
      </c>
      <c r="F17" s="14">
        <v>22.75</v>
      </c>
      <c r="G17" s="9">
        <v>1.085</v>
      </c>
      <c r="H17" s="10">
        <f>C17*G17</f>
        <v>20.734349999999999</v>
      </c>
      <c r="I17" s="11">
        <f>H17*20%+H17</f>
        <v>24.881219999999999</v>
      </c>
      <c r="J17" s="12">
        <f>E17*G17</f>
        <v>22.318449999999999</v>
      </c>
      <c r="K17" s="11">
        <f>J17*20%+J17</f>
        <v>26.782139999999998</v>
      </c>
      <c r="L17" s="9">
        <v>1.0429999999999999</v>
      </c>
      <c r="M17" s="10"/>
      <c r="N17" s="11"/>
    </row>
    <row r="18" spans="1:14" ht="51" x14ac:dyDescent="0.25">
      <c r="A18" s="1" t="s">
        <v>24</v>
      </c>
      <c r="B18" s="1" t="s">
        <v>6</v>
      </c>
      <c r="C18" s="11">
        <v>21.22</v>
      </c>
      <c r="D18" s="11">
        <v>25.26</v>
      </c>
      <c r="E18" s="11">
        <v>22.84</v>
      </c>
      <c r="F18" s="14">
        <v>25.26</v>
      </c>
      <c r="G18" s="9">
        <f>+G17</f>
        <v>1.085</v>
      </c>
      <c r="H18" s="10">
        <f>C18*G18</f>
        <v>23.023699999999998</v>
      </c>
      <c r="I18" s="11">
        <f t="shared" ref="I18:I20" si="4">H18*20%+H18</f>
        <v>27.628439999999998</v>
      </c>
      <c r="J18" s="12">
        <f>E18*G18</f>
        <v>24.781399999999998</v>
      </c>
      <c r="K18" s="11">
        <f t="shared" ref="K18:K20" si="5">J18*20%+J18</f>
        <v>29.737679999999997</v>
      </c>
      <c r="L18" s="9">
        <f>+L17</f>
        <v>1.0429999999999999</v>
      </c>
      <c r="M18" s="10"/>
      <c r="N18" s="11"/>
    </row>
    <row r="19" spans="1:14" ht="58.5" customHeight="1" x14ac:dyDescent="0.25">
      <c r="A19" s="1" t="s">
        <v>25</v>
      </c>
      <c r="B19" s="1" t="s">
        <v>6</v>
      </c>
      <c r="C19" s="11">
        <v>26.19</v>
      </c>
      <c r="D19" s="11">
        <v>31.17</v>
      </c>
      <c r="E19" s="11">
        <v>28.19</v>
      </c>
      <c r="F19" s="14">
        <v>31.17</v>
      </c>
      <c r="G19" s="9">
        <f t="shared" ref="G19:G20" si="6">+G18</f>
        <v>1.085</v>
      </c>
      <c r="H19" s="10">
        <f>C19*G19</f>
        <v>28.416150000000002</v>
      </c>
      <c r="I19" s="11">
        <f t="shared" si="4"/>
        <v>34.099380000000004</v>
      </c>
      <c r="J19" s="12">
        <f>E19*G19</f>
        <v>30.58615</v>
      </c>
      <c r="K19" s="11">
        <f t="shared" si="5"/>
        <v>36.703380000000003</v>
      </c>
      <c r="L19" s="9">
        <f t="shared" ref="L19:L20" si="7">+L18</f>
        <v>1.0429999999999999</v>
      </c>
      <c r="M19" s="10"/>
      <c r="N19" s="11"/>
    </row>
    <row r="20" spans="1:14" ht="58.5" customHeight="1" x14ac:dyDescent="0.25">
      <c r="A20" s="1" t="s">
        <v>26</v>
      </c>
      <c r="B20" s="1" t="s">
        <v>6</v>
      </c>
      <c r="C20" s="11">
        <v>29.82</v>
      </c>
      <c r="D20" s="11">
        <v>35.5</v>
      </c>
      <c r="E20" s="11">
        <v>32.090000000000003</v>
      </c>
      <c r="F20" s="14">
        <v>35.5</v>
      </c>
      <c r="G20" s="9">
        <f t="shared" si="6"/>
        <v>1.085</v>
      </c>
      <c r="H20" s="10">
        <f>C20*G20</f>
        <v>32.354700000000001</v>
      </c>
      <c r="I20" s="11">
        <f t="shared" si="4"/>
        <v>38.82564</v>
      </c>
      <c r="J20" s="12">
        <f>E20*G20</f>
        <v>34.81765</v>
      </c>
      <c r="K20" s="11">
        <f t="shared" si="5"/>
        <v>41.781179999999999</v>
      </c>
      <c r="L20" s="9">
        <f t="shared" si="7"/>
        <v>1.0429999999999999</v>
      </c>
      <c r="M20" s="10"/>
      <c r="N20" s="11"/>
    </row>
    <row r="21" spans="1:14" ht="58.5" customHeight="1" x14ac:dyDescent="0.25">
      <c r="A21" s="1" t="s">
        <v>27</v>
      </c>
      <c r="B21" s="1" t="s">
        <v>6</v>
      </c>
      <c r="C21" s="11"/>
      <c r="D21" s="11"/>
      <c r="E21" s="11"/>
      <c r="F21" s="14"/>
      <c r="G21" s="9"/>
      <c r="H21" s="10"/>
      <c r="I21" s="11"/>
      <c r="J21" s="12"/>
      <c r="K21" s="11"/>
      <c r="L21" s="9"/>
      <c r="M21" s="10"/>
      <c r="N21" s="11"/>
    </row>
    <row r="22" spans="1:14" ht="58.5" customHeight="1" x14ac:dyDescent="0.25">
      <c r="A22" s="1" t="s">
        <v>28</v>
      </c>
      <c r="B22" s="1" t="s">
        <v>6</v>
      </c>
      <c r="C22" s="11"/>
      <c r="D22" s="11"/>
      <c r="E22" s="11"/>
      <c r="F22" s="14"/>
      <c r="G22" s="9"/>
      <c r="H22" s="10"/>
      <c r="I22" s="11"/>
      <c r="J22" s="12"/>
      <c r="K22" s="11"/>
      <c r="L22" s="9"/>
      <c r="M22" s="10"/>
      <c r="N22" s="11"/>
    </row>
    <row r="23" spans="1:14" ht="8.25" customHeight="1" x14ac:dyDescent="0.25">
      <c r="A23" s="27" t="s">
        <v>13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</row>
    <row r="24" spans="1:14" ht="60.75" customHeight="1" x14ac:dyDescent="0.25">
      <c r="A24" s="1" t="s">
        <v>29</v>
      </c>
      <c r="B24" s="1" t="s">
        <v>6</v>
      </c>
      <c r="C24" s="11">
        <v>19.11</v>
      </c>
      <c r="D24" s="11">
        <v>22.75</v>
      </c>
      <c r="E24" s="11">
        <v>20.57</v>
      </c>
      <c r="F24" s="14">
        <v>22.75</v>
      </c>
      <c r="G24" s="9">
        <v>1.085</v>
      </c>
      <c r="H24" s="10">
        <f>C24*G24</f>
        <v>20.734349999999999</v>
      </c>
      <c r="I24" s="11">
        <f>H24*20%+H24</f>
        <v>24.881219999999999</v>
      </c>
      <c r="J24" s="12">
        <f>E24*G24</f>
        <v>22.318449999999999</v>
      </c>
      <c r="K24" s="11">
        <f>J24*20%+J24</f>
        <v>26.782139999999998</v>
      </c>
      <c r="L24" s="9">
        <v>1.0429999999999999</v>
      </c>
      <c r="M24" s="10"/>
      <c r="N24" s="11"/>
    </row>
    <row r="25" spans="1:14" ht="63.75" x14ac:dyDescent="0.25">
      <c r="A25" s="1" t="s">
        <v>30</v>
      </c>
      <c r="B25" s="1" t="s">
        <v>6</v>
      </c>
      <c r="C25" s="11">
        <v>21.22</v>
      </c>
      <c r="D25" s="11">
        <v>25.26</v>
      </c>
      <c r="E25" s="11">
        <v>22.84</v>
      </c>
      <c r="F25" s="14">
        <v>25.26</v>
      </c>
      <c r="G25" s="9">
        <f>+G24</f>
        <v>1.085</v>
      </c>
      <c r="H25" s="10">
        <f>C25*G25</f>
        <v>23.023699999999998</v>
      </c>
      <c r="I25" s="11">
        <f t="shared" ref="I25:I27" si="8">H25*20%+H25</f>
        <v>27.628439999999998</v>
      </c>
      <c r="J25" s="12">
        <f>E25*G25</f>
        <v>24.781399999999998</v>
      </c>
      <c r="K25" s="11">
        <f t="shared" ref="K25:K27" si="9">J25*20%+J25</f>
        <v>29.737679999999997</v>
      </c>
      <c r="L25" s="9">
        <f>+L24</f>
        <v>1.0429999999999999</v>
      </c>
      <c r="M25" s="10"/>
      <c r="N25" s="11"/>
    </row>
    <row r="26" spans="1:14" ht="58.5" customHeight="1" x14ac:dyDescent="0.25">
      <c r="A26" s="1" t="s">
        <v>32</v>
      </c>
      <c r="B26" s="1" t="s">
        <v>6</v>
      </c>
      <c r="C26" s="11">
        <v>26.19</v>
      </c>
      <c r="D26" s="11">
        <v>31.17</v>
      </c>
      <c r="E26" s="11">
        <v>28.19</v>
      </c>
      <c r="F26" s="14">
        <v>31.17</v>
      </c>
      <c r="G26" s="9">
        <f t="shared" ref="G26:G27" si="10">+G25</f>
        <v>1.085</v>
      </c>
      <c r="H26" s="10">
        <f>C26*G26</f>
        <v>28.416150000000002</v>
      </c>
      <c r="I26" s="11">
        <f t="shared" si="8"/>
        <v>34.099380000000004</v>
      </c>
      <c r="J26" s="12">
        <f>E26*G26</f>
        <v>30.58615</v>
      </c>
      <c r="K26" s="11">
        <f t="shared" si="9"/>
        <v>36.703380000000003</v>
      </c>
      <c r="L26" s="9">
        <f t="shared" ref="L26:L27" si="11">+L25</f>
        <v>1.0429999999999999</v>
      </c>
      <c r="M26" s="10"/>
      <c r="N26" s="11"/>
    </row>
    <row r="27" spans="1:14" ht="58.5" customHeight="1" x14ac:dyDescent="0.25">
      <c r="A27" s="1" t="s">
        <v>31</v>
      </c>
      <c r="B27" s="1" t="s">
        <v>6</v>
      </c>
      <c r="C27" s="11">
        <v>29.82</v>
      </c>
      <c r="D27" s="11">
        <v>35.5</v>
      </c>
      <c r="E27" s="11">
        <v>32.090000000000003</v>
      </c>
      <c r="F27" s="14">
        <v>35.5</v>
      </c>
      <c r="G27" s="9">
        <f t="shared" si="10"/>
        <v>1.085</v>
      </c>
      <c r="H27" s="10">
        <f>C27*G27</f>
        <v>32.354700000000001</v>
      </c>
      <c r="I27" s="11">
        <f t="shared" si="8"/>
        <v>38.82564</v>
      </c>
      <c r="J27" s="12">
        <f>E27*G27</f>
        <v>34.81765</v>
      </c>
      <c r="K27" s="11">
        <f t="shared" si="9"/>
        <v>41.781179999999999</v>
      </c>
      <c r="L27" s="9">
        <f t="shared" si="11"/>
        <v>1.0429999999999999</v>
      </c>
      <c r="M27" s="10"/>
      <c r="N27" s="11"/>
    </row>
    <row r="28" spans="1:14" ht="58.5" customHeight="1" x14ac:dyDescent="0.25">
      <c r="A28" s="1" t="s">
        <v>33</v>
      </c>
      <c r="B28" s="1" t="s">
        <v>6</v>
      </c>
      <c r="C28" s="11"/>
      <c r="D28" s="11"/>
      <c r="E28" s="11"/>
      <c r="F28" s="14"/>
      <c r="G28" s="9"/>
      <c r="H28" s="10"/>
      <c r="I28" s="11"/>
      <c r="J28" s="12"/>
      <c r="K28" s="11"/>
      <c r="L28" s="9"/>
      <c r="M28" s="10"/>
      <c r="N28" s="11"/>
    </row>
    <row r="29" spans="1:14" ht="59.25" customHeight="1" x14ac:dyDescent="0.25">
      <c r="A29" s="1" t="s">
        <v>34</v>
      </c>
      <c r="B29" s="1" t="s">
        <v>6</v>
      </c>
      <c r="C29" s="11"/>
      <c r="D29" s="11"/>
      <c r="E29" s="11"/>
      <c r="F29" s="14"/>
      <c r="G29" s="9"/>
      <c r="H29" s="10"/>
      <c r="I29" s="11"/>
      <c r="J29" s="12"/>
      <c r="K29" s="11"/>
      <c r="L29" s="9"/>
      <c r="M29" s="10"/>
      <c r="N29" s="11"/>
    </row>
    <row r="30" spans="1:14" x14ac:dyDescent="0.25">
      <c r="A30" s="24" t="s">
        <v>7</v>
      </c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</row>
    <row r="31" spans="1:14" ht="60.75" customHeight="1" x14ac:dyDescent="0.25">
      <c r="A31" s="1" t="s">
        <v>42</v>
      </c>
      <c r="B31" s="1" t="s">
        <v>6</v>
      </c>
      <c r="C31" s="11">
        <v>19.11</v>
      </c>
      <c r="D31" s="11">
        <v>22.75</v>
      </c>
      <c r="E31" s="11">
        <v>20.57</v>
      </c>
      <c r="F31" s="14">
        <v>22.75</v>
      </c>
      <c r="G31" s="9">
        <v>1.085</v>
      </c>
      <c r="H31" s="10">
        <f>C31*G31</f>
        <v>20.734349999999999</v>
      </c>
      <c r="I31" s="11">
        <f>H31*20%+H31</f>
        <v>24.881219999999999</v>
      </c>
      <c r="J31" s="12">
        <f>E31*G31</f>
        <v>22.318449999999999</v>
      </c>
      <c r="K31" s="11">
        <f>J31*20%+J31</f>
        <v>26.782139999999998</v>
      </c>
      <c r="L31" s="9">
        <v>1.0429999999999999</v>
      </c>
      <c r="M31" s="10"/>
      <c r="N31" s="11"/>
    </row>
    <row r="32" spans="1:14" ht="51" x14ac:dyDescent="0.25">
      <c r="A32" s="1" t="s">
        <v>43</v>
      </c>
      <c r="B32" s="1" t="s">
        <v>6</v>
      </c>
      <c r="C32" s="11">
        <v>21.22</v>
      </c>
      <c r="D32" s="11">
        <v>25.26</v>
      </c>
      <c r="E32" s="11">
        <v>22.84</v>
      </c>
      <c r="F32" s="14">
        <v>25.26</v>
      </c>
      <c r="G32" s="9">
        <f>+G31</f>
        <v>1.085</v>
      </c>
      <c r="H32" s="10">
        <f>C32*G32</f>
        <v>23.023699999999998</v>
      </c>
      <c r="I32" s="11">
        <f t="shared" ref="I32:I34" si="12">H32*20%+H32</f>
        <v>27.628439999999998</v>
      </c>
      <c r="J32" s="12">
        <f>E32*G32</f>
        <v>24.781399999999998</v>
      </c>
      <c r="K32" s="11">
        <f t="shared" ref="K32:K34" si="13">J32*20%+J32</f>
        <v>29.737679999999997</v>
      </c>
      <c r="L32" s="9">
        <f>+L31</f>
        <v>1.0429999999999999</v>
      </c>
      <c r="M32" s="10"/>
      <c r="N32" s="11"/>
    </row>
    <row r="33" spans="1:14" ht="58.5" customHeight="1" x14ac:dyDescent="0.25">
      <c r="A33" s="1" t="s">
        <v>44</v>
      </c>
      <c r="B33" s="1" t="s">
        <v>6</v>
      </c>
      <c r="C33" s="11">
        <v>26.19</v>
      </c>
      <c r="D33" s="11">
        <v>31.17</v>
      </c>
      <c r="E33" s="11">
        <v>28.19</v>
      </c>
      <c r="F33" s="14">
        <v>31.17</v>
      </c>
      <c r="G33" s="9">
        <f t="shared" ref="G33:G34" si="14">+G32</f>
        <v>1.085</v>
      </c>
      <c r="H33" s="10">
        <f>C33*G33</f>
        <v>28.416150000000002</v>
      </c>
      <c r="I33" s="11">
        <f t="shared" si="12"/>
        <v>34.099380000000004</v>
      </c>
      <c r="J33" s="12">
        <f>E33*G33</f>
        <v>30.58615</v>
      </c>
      <c r="K33" s="11">
        <f t="shared" si="13"/>
        <v>36.703380000000003</v>
      </c>
      <c r="L33" s="9">
        <f t="shared" ref="L33:L34" si="15">+L32</f>
        <v>1.0429999999999999</v>
      </c>
      <c r="M33" s="10"/>
      <c r="N33" s="11"/>
    </row>
    <row r="34" spans="1:14" ht="58.5" customHeight="1" x14ac:dyDescent="0.25">
      <c r="A34" s="1" t="s">
        <v>45</v>
      </c>
      <c r="B34" s="1" t="s">
        <v>6</v>
      </c>
      <c r="C34" s="11">
        <v>29.82</v>
      </c>
      <c r="D34" s="11">
        <v>35.5</v>
      </c>
      <c r="E34" s="11">
        <v>32.090000000000003</v>
      </c>
      <c r="F34" s="14">
        <v>35.5</v>
      </c>
      <c r="G34" s="9">
        <f t="shared" si="14"/>
        <v>1.085</v>
      </c>
      <c r="H34" s="10">
        <f>C34*G34</f>
        <v>32.354700000000001</v>
      </c>
      <c r="I34" s="11">
        <f t="shared" si="12"/>
        <v>38.82564</v>
      </c>
      <c r="J34" s="12">
        <f>E34*G34</f>
        <v>34.81765</v>
      </c>
      <c r="K34" s="11">
        <f t="shared" si="13"/>
        <v>41.781179999999999</v>
      </c>
      <c r="L34" s="9">
        <f t="shared" si="15"/>
        <v>1.0429999999999999</v>
      </c>
      <c r="M34" s="10"/>
      <c r="N34" s="11"/>
    </row>
    <row r="35" spans="1:14" ht="58.5" customHeight="1" x14ac:dyDescent="0.25">
      <c r="A35" s="1" t="s">
        <v>46</v>
      </c>
      <c r="B35" s="1" t="s">
        <v>6</v>
      </c>
      <c r="C35" s="11"/>
      <c r="D35" s="11"/>
      <c r="E35" s="11"/>
      <c r="F35" s="14"/>
      <c r="G35" s="9"/>
      <c r="H35" s="10"/>
      <c r="I35" s="11"/>
      <c r="J35" s="12"/>
      <c r="K35" s="11"/>
      <c r="L35" s="9"/>
      <c r="M35" s="10"/>
      <c r="N35" s="11"/>
    </row>
    <row r="36" spans="1:14" ht="58.5" customHeight="1" x14ac:dyDescent="0.25">
      <c r="A36" s="1" t="s">
        <v>47</v>
      </c>
      <c r="B36" s="1" t="s">
        <v>6</v>
      </c>
      <c r="C36" s="11"/>
      <c r="D36" s="11"/>
      <c r="E36" s="11"/>
      <c r="F36" s="14"/>
      <c r="G36" s="9"/>
      <c r="H36" s="10"/>
      <c r="I36" s="11"/>
      <c r="J36" s="12"/>
      <c r="K36" s="11"/>
      <c r="L36" s="9"/>
      <c r="M36" s="10"/>
      <c r="N36" s="11"/>
    </row>
    <row r="37" spans="1:14" x14ac:dyDescent="0.25">
      <c r="A37" s="24" t="s">
        <v>8</v>
      </c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</row>
    <row r="38" spans="1:14" ht="60.75" customHeight="1" x14ac:dyDescent="0.25">
      <c r="A38" s="1" t="s">
        <v>48</v>
      </c>
      <c r="B38" s="1" t="s">
        <v>6</v>
      </c>
      <c r="C38" s="11">
        <v>19.11</v>
      </c>
      <c r="D38" s="11">
        <v>22.75</v>
      </c>
      <c r="E38" s="11">
        <v>20.57</v>
      </c>
      <c r="F38" s="14">
        <v>22.75</v>
      </c>
      <c r="G38" s="9">
        <v>1.085</v>
      </c>
      <c r="H38" s="10">
        <f>C38*G38</f>
        <v>20.734349999999999</v>
      </c>
      <c r="I38" s="11">
        <f>H38*20%+H38</f>
        <v>24.881219999999999</v>
      </c>
      <c r="J38" s="12">
        <f>E38*G38</f>
        <v>22.318449999999999</v>
      </c>
      <c r="K38" s="11">
        <f>J38*20%+J38</f>
        <v>26.782139999999998</v>
      </c>
      <c r="L38" s="9">
        <v>1.0429999999999999</v>
      </c>
      <c r="M38" s="10"/>
      <c r="N38" s="11"/>
    </row>
    <row r="39" spans="1:14" ht="51" x14ac:dyDescent="0.25">
      <c r="A39" s="1" t="s">
        <v>49</v>
      </c>
      <c r="B39" s="1" t="s">
        <v>6</v>
      </c>
      <c r="C39" s="11">
        <v>21.22</v>
      </c>
      <c r="D39" s="11">
        <v>25.26</v>
      </c>
      <c r="E39" s="11">
        <v>22.84</v>
      </c>
      <c r="F39" s="14">
        <v>25.26</v>
      </c>
      <c r="G39" s="9">
        <f>+G38</f>
        <v>1.085</v>
      </c>
      <c r="H39" s="10">
        <f>C39*G39</f>
        <v>23.023699999999998</v>
      </c>
      <c r="I39" s="11">
        <f t="shared" ref="I39:I41" si="16">H39*20%+H39</f>
        <v>27.628439999999998</v>
      </c>
      <c r="J39" s="12">
        <f>E39*G39</f>
        <v>24.781399999999998</v>
      </c>
      <c r="K39" s="11">
        <f t="shared" ref="K39:K41" si="17">J39*20%+J39</f>
        <v>29.737679999999997</v>
      </c>
      <c r="L39" s="9">
        <f>+L38</f>
        <v>1.0429999999999999</v>
      </c>
      <c r="M39" s="10"/>
      <c r="N39" s="11"/>
    </row>
    <row r="40" spans="1:14" ht="58.5" customHeight="1" x14ac:dyDescent="0.25">
      <c r="A40" s="1" t="s">
        <v>50</v>
      </c>
      <c r="B40" s="1" t="s">
        <v>6</v>
      </c>
      <c r="C40" s="11">
        <v>26.19</v>
      </c>
      <c r="D40" s="11">
        <v>31.17</v>
      </c>
      <c r="E40" s="11">
        <v>28.19</v>
      </c>
      <c r="F40" s="14">
        <v>31.17</v>
      </c>
      <c r="G40" s="9">
        <f t="shared" ref="G40:G41" si="18">+G39</f>
        <v>1.085</v>
      </c>
      <c r="H40" s="10">
        <f>C40*G40</f>
        <v>28.416150000000002</v>
      </c>
      <c r="I40" s="11">
        <f t="shared" si="16"/>
        <v>34.099380000000004</v>
      </c>
      <c r="J40" s="12">
        <f>E40*G40</f>
        <v>30.58615</v>
      </c>
      <c r="K40" s="11">
        <f t="shared" si="17"/>
        <v>36.703380000000003</v>
      </c>
      <c r="L40" s="9">
        <f t="shared" ref="L40:L41" si="19">+L39</f>
        <v>1.0429999999999999</v>
      </c>
      <c r="M40" s="10"/>
      <c r="N40" s="11"/>
    </row>
    <row r="41" spans="1:14" ht="58.5" customHeight="1" x14ac:dyDescent="0.25">
      <c r="A41" s="1" t="s">
        <v>51</v>
      </c>
      <c r="B41" s="1" t="s">
        <v>6</v>
      </c>
      <c r="C41" s="11">
        <v>29.82</v>
      </c>
      <c r="D41" s="11">
        <v>35.5</v>
      </c>
      <c r="E41" s="11">
        <v>32.090000000000003</v>
      </c>
      <c r="F41" s="14">
        <v>35.5</v>
      </c>
      <c r="G41" s="9">
        <f t="shared" si="18"/>
        <v>1.085</v>
      </c>
      <c r="H41" s="10">
        <f>C41*G41</f>
        <v>32.354700000000001</v>
      </c>
      <c r="I41" s="11">
        <f t="shared" si="16"/>
        <v>38.82564</v>
      </c>
      <c r="J41" s="12">
        <f>E41*G41</f>
        <v>34.81765</v>
      </c>
      <c r="K41" s="11">
        <f t="shared" si="17"/>
        <v>41.781179999999999</v>
      </c>
      <c r="L41" s="9">
        <f t="shared" si="19"/>
        <v>1.0429999999999999</v>
      </c>
      <c r="M41" s="10"/>
      <c r="N41" s="11"/>
    </row>
    <row r="42" spans="1:14" ht="58.5" customHeight="1" x14ac:dyDescent="0.25">
      <c r="A42" s="1" t="s">
        <v>52</v>
      </c>
      <c r="B42" s="1" t="s">
        <v>6</v>
      </c>
      <c r="C42" s="11"/>
      <c r="D42" s="11"/>
      <c r="E42" s="11"/>
      <c r="F42" s="14"/>
      <c r="G42" s="9"/>
      <c r="H42" s="10"/>
      <c r="I42" s="11"/>
      <c r="J42" s="12"/>
      <c r="K42" s="11"/>
      <c r="L42" s="9"/>
      <c r="M42" s="10"/>
      <c r="N42" s="11"/>
    </row>
    <row r="43" spans="1:14" ht="58.5" customHeight="1" x14ac:dyDescent="0.25">
      <c r="A43" s="1" t="s">
        <v>53</v>
      </c>
      <c r="B43" s="1" t="s">
        <v>6</v>
      </c>
      <c r="C43" s="11"/>
      <c r="D43" s="11"/>
      <c r="E43" s="11"/>
      <c r="F43" s="14"/>
      <c r="G43" s="9"/>
      <c r="H43" s="10"/>
      <c r="I43" s="11"/>
      <c r="J43" s="12"/>
      <c r="K43" s="11"/>
      <c r="L43" s="9"/>
      <c r="M43" s="10"/>
      <c r="N43" s="11"/>
    </row>
    <row r="44" spans="1:14" x14ac:dyDescent="0.25">
      <c r="A44" s="24" t="s">
        <v>62</v>
      </c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</row>
    <row r="45" spans="1:14" ht="60.75" customHeight="1" x14ac:dyDescent="0.25">
      <c r="A45" s="1" t="s">
        <v>63</v>
      </c>
      <c r="B45" s="1" t="s">
        <v>6</v>
      </c>
      <c r="C45" s="11">
        <v>19.11</v>
      </c>
      <c r="D45" s="11">
        <v>22.75</v>
      </c>
      <c r="E45" s="11">
        <v>20.57</v>
      </c>
      <c r="F45" s="14">
        <v>22.75</v>
      </c>
      <c r="G45" s="9">
        <v>1.085</v>
      </c>
      <c r="H45" s="10">
        <f>C45*G45</f>
        <v>20.734349999999999</v>
      </c>
      <c r="I45" s="11">
        <f>H45*20%+H45</f>
        <v>24.881219999999999</v>
      </c>
      <c r="J45" s="12">
        <f>E45*G45</f>
        <v>22.318449999999999</v>
      </c>
      <c r="K45" s="11">
        <f>J45*20%+J45</f>
        <v>26.782139999999998</v>
      </c>
      <c r="L45" s="9">
        <v>1.0429999999999999</v>
      </c>
      <c r="M45" s="10"/>
      <c r="N45" s="11"/>
    </row>
    <row r="46" spans="1:14" ht="51" x14ac:dyDescent="0.25">
      <c r="A46" s="1" t="s">
        <v>64</v>
      </c>
      <c r="B46" s="1" t="s">
        <v>6</v>
      </c>
      <c r="C46" s="11">
        <v>21.22</v>
      </c>
      <c r="D46" s="11">
        <v>25.26</v>
      </c>
      <c r="E46" s="11">
        <v>22.84</v>
      </c>
      <c r="F46" s="14">
        <v>25.26</v>
      </c>
      <c r="G46" s="9">
        <f>+G45</f>
        <v>1.085</v>
      </c>
      <c r="H46" s="10">
        <f>C46*G46</f>
        <v>23.023699999999998</v>
      </c>
      <c r="I46" s="11">
        <f t="shared" ref="I46:I48" si="20">H46*20%+H46</f>
        <v>27.628439999999998</v>
      </c>
      <c r="J46" s="12">
        <f>E46*G46</f>
        <v>24.781399999999998</v>
      </c>
      <c r="K46" s="11">
        <f t="shared" ref="K46:K48" si="21">J46*20%+J46</f>
        <v>29.737679999999997</v>
      </c>
      <c r="L46" s="9">
        <f>+L45</f>
        <v>1.0429999999999999</v>
      </c>
      <c r="M46" s="10"/>
      <c r="N46" s="11"/>
    </row>
    <row r="47" spans="1:14" ht="58.5" customHeight="1" x14ac:dyDescent="0.25">
      <c r="A47" s="1" t="s">
        <v>65</v>
      </c>
      <c r="B47" s="1" t="s">
        <v>6</v>
      </c>
      <c r="C47" s="11">
        <v>26.19</v>
      </c>
      <c r="D47" s="11">
        <v>31.17</v>
      </c>
      <c r="E47" s="11">
        <v>28.19</v>
      </c>
      <c r="F47" s="14">
        <v>31.17</v>
      </c>
      <c r="G47" s="9">
        <f t="shared" ref="G47:G48" si="22">+G46</f>
        <v>1.085</v>
      </c>
      <c r="H47" s="10">
        <f>C47*G47</f>
        <v>28.416150000000002</v>
      </c>
      <c r="I47" s="11">
        <f t="shared" si="20"/>
        <v>34.099380000000004</v>
      </c>
      <c r="J47" s="12">
        <f>E47*G47</f>
        <v>30.58615</v>
      </c>
      <c r="K47" s="11">
        <f t="shared" si="21"/>
        <v>36.703380000000003</v>
      </c>
      <c r="L47" s="9">
        <f t="shared" ref="L47:L48" si="23">+L46</f>
        <v>1.0429999999999999</v>
      </c>
      <c r="M47" s="10"/>
      <c r="N47" s="11"/>
    </row>
    <row r="48" spans="1:14" ht="58.5" customHeight="1" x14ac:dyDescent="0.25">
      <c r="A48" s="1" t="s">
        <v>66</v>
      </c>
      <c r="B48" s="1" t="s">
        <v>6</v>
      </c>
      <c r="C48" s="11">
        <v>29.82</v>
      </c>
      <c r="D48" s="11">
        <v>35.5</v>
      </c>
      <c r="E48" s="11">
        <v>32.090000000000003</v>
      </c>
      <c r="F48" s="14">
        <v>35.5</v>
      </c>
      <c r="G48" s="9">
        <f t="shared" si="22"/>
        <v>1.085</v>
      </c>
      <c r="H48" s="10">
        <f>C48*G48</f>
        <v>32.354700000000001</v>
      </c>
      <c r="I48" s="11">
        <f t="shared" si="20"/>
        <v>38.82564</v>
      </c>
      <c r="J48" s="12">
        <f>E48*G48</f>
        <v>34.81765</v>
      </c>
      <c r="K48" s="11">
        <f t="shared" si="21"/>
        <v>41.781179999999999</v>
      </c>
      <c r="L48" s="9">
        <f t="shared" si="23"/>
        <v>1.0429999999999999</v>
      </c>
      <c r="M48" s="10"/>
      <c r="N48" s="11"/>
    </row>
    <row r="49" spans="1:14" ht="58.5" customHeight="1" x14ac:dyDescent="0.25">
      <c r="A49" s="1" t="s">
        <v>67</v>
      </c>
      <c r="B49" s="1" t="s">
        <v>6</v>
      </c>
      <c r="C49" s="11"/>
      <c r="D49" s="11"/>
      <c r="E49" s="11"/>
      <c r="F49" s="14"/>
      <c r="G49" s="9"/>
      <c r="H49" s="10"/>
      <c r="I49" s="11"/>
      <c r="J49" s="12"/>
      <c r="K49" s="11"/>
      <c r="L49" s="9"/>
      <c r="M49" s="10"/>
      <c r="N49" s="11"/>
    </row>
    <row r="50" spans="1:14" ht="58.5" customHeight="1" x14ac:dyDescent="0.25">
      <c r="A50" s="1" t="s">
        <v>68</v>
      </c>
      <c r="B50" s="1" t="s">
        <v>6</v>
      </c>
      <c r="C50" s="11"/>
      <c r="D50" s="11"/>
      <c r="E50" s="11"/>
      <c r="F50" s="14"/>
      <c r="G50" s="9"/>
      <c r="H50" s="10"/>
      <c r="I50" s="11"/>
      <c r="J50" s="12"/>
      <c r="K50" s="11"/>
      <c r="L50" s="9"/>
      <c r="M50" s="10"/>
      <c r="N50" s="11"/>
    </row>
    <row r="51" spans="1:14" x14ac:dyDescent="0.25">
      <c r="A51" s="24" t="s">
        <v>55</v>
      </c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</row>
    <row r="52" spans="1:14" ht="60.75" customHeight="1" x14ac:dyDescent="0.25">
      <c r="A52" s="1" t="s">
        <v>56</v>
      </c>
      <c r="B52" s="1" t="s">
        <v>6</v>
      </c>
      <c r="C52" s="11">
        <v>19.11</v>
      </c>
      <c r="D52" s="11">
        <v>22.75</v>
      </c>
      <c r="E52" s="11">
        <v>20.57</v>
      </c>
      <c r="F52" s="14">
        <v>22.75</v>
      </c>
      <c r="G52" s="9">
        <v>1.085</v>
      </c>
      <c r="H52" s="10">
        <f>C52*G52</f>
        <v>20.734349999999999</v>
      </c>
      <c r="I52" s="11">
        <f>H52*20%+H52</f>
        <v>24.881219999999999</v>
      </c>
      <c r="J52" s="12">
        <f>E52*G52</f>
        <v>22.318449999999999</v>
      </c>
      <c r="K52" s="11">
        <f>J52*20%+J52</f>
        <v>26.782139999999998</v>
      </c>
      <c r="L52" s="9">
        <v>1.0429999999999999</v>
      </c>
      <c r="M52" s="10"/>
      <c r="N52" s="11"/>
    </row>
    <row r="53" spans="1:14" ht="51" x14ac:dyDescent="0.25">
      <c r="A53" s="1" t="s">
        <v>57</v>
      </c>
      <c r="B53" s="1" t="s">
        <v>6</v>
      </c>
      <c r="C53" s="11">
        <v>21.22</v>
      </c>
      <c r="D53" s="11">
        <v>25.26</v>
      </c>
      <c r="E53" s="11">
        <v>22.84</v>
      </c>
      <c r="F53" s="14">
        <v>25.26</v>
      </c>
      <c r="G53" s="9">
        <f>+G52</f>
        <v>1.085</v>
      </c>
      <c r="H53" s="10">
        <f>C53*G53</f>
        <v>23.023699999999998</v>
      </c>
      <c r="I53" s="11">
        <f t="shared" ref="I53:I55" si="24">H53*20%+H53</f>
        <v>27.628439999999998</v>
      </c>
      <c r="J53" s="12">
        <f>E53*G53</f>
        <v>24.781399999999998</v>
      </c>
      <c r="K53" s="11">
        <f t="shared" ref="K53:K55" si="25">J53*20%+J53</f>
        <v>29.737679999999997</v>
      </c>
      <c r="L53" s="9">
        <f>+L52</f>
        <v>1.0429999999999999</v>
      </c>
      <c r="M53" s="10"/>
      <c r="N53" s="11"/>
    </row>
    <row r="54" spans="1:14" ht="58.5" customHeight="1" x14ac:dyDescent="0.25">
      <c r="A54" s="1" t="s">
        <v>58</v>
      </c>
      <c r="B54" s="1" t="s">
        <v>6</v>
      </c>
      <c r="C54" s="11">
        <v>26.19</v>
      </c>
      <c r="D54" s="11">
        <v>31.17</v>
      </c>
      <c r="E54" s="11">
        <v>28.19</v>
      </c>
      <c r="F54" s="14">
        <v>31.17</v>
      </c>
      <c r="G54" s="9">
        <f t="shared" ref="G54:G55" si="26">+G53</f>
        <v>1.085</v>
      </c>
      <c r="H54" s="10">
        <f>C54*G54</f>
        <v>28.416150000000002</v>
      </c>
      <c r="I54" s="11">
        <f t="shared" si="24"/>
        <v>34.099380000000004</v>
      </c>
      <c r="J54" s="12">
        <f>E54*G54</f>
        <v>30.58615</v>
      </c>
      <c r="K54" s="11">
        <f t="shared" si="25"/>
        <v>36.703380000000003</v>
      </c>
      <c r="L54" s="9">
        <f t="shared" ref="L54:L55" si="27">+L53</f>
        <v>1.0429999999999999</v>
      </c>
      <c r="M54" s="10"/>
      <c r="N54" s="11"/>
    </row>
    <row r="55" spans="1:14" ht="58.5" customHeight="1" x14ac:dyDescent="0.25">
      <c r="A55" s="1" t="s">
        <v>59</v>
      </c>
      <c r="B55" s="1" t="s">
        <v>6</v>
      </c>
      <c r="C55" s="11">
        <v>29.82</v>
      </c>
      <c r="D55" s="11">
        <v>35.5</v>
      </c>
      <c r="E55" s="11">
        <v>32.090000000000003</v>
      </c>
      <c r="F55" s="14">
        <v>35.5</v>
      </c>
      <c r="G55" s="9">
        <f t="shared" si="26"/>
        <v>1.085</v>
      </c>
      <c r="H55" s="10">
        <f>C55*G55</f>
        <v>32.354700000000001</v>
      </c>
      <c r="I55" s="11">
        <f t="shared" si="24"/>
        <v>38.82564</v>
      </c>
      <c r="J55" s="12">
        <f>E55*G55</f>
        <v>34.81765</v>
      </c>
      <c r="K55" s="11">
        <f t="shared" si="25"/>
        <v>41.781179999999999</v>
      </c>
      <c r="L55" s="9">
        <f t="shared" si="27"/>
        <v>1.0429999999999999</v>
      </c>
      <c r="M55" s="10"/>
      <c r="N55" s="11"/>
    </row>
    <row r="56" spans="1:14" ht="58.5" customHeight="1" x14ac:dyDescent="0.25">
      <c r="A56" s="1" t="s">
        <v>60</v>
      </c>
      <c r="B56" s="1" t="s">
        <v>6</v>
      </c>
      <c r="C56" s="11"/>
      <c r="D56" s="11"/>
      <c r="E56" s="11"/>
      <c r="F56" s="14"/>
      <c r="G56" s="9"/>
      <c r="H56" s="10"/>
      <c r="I56" s="11"/>
      <c r="J56" s="12"/>
      <c r="K56" s="11"/>
      <c r="L56" s="9"/>
      <c r="M56" s="10"/>
      <c r="N56" s="11"/>
    </row>
    <row r="57" spans="1:14" ht="58.5" customHeight="1" x14ac:dyDescent="0.25">
      <c r="A57" s="1" t="s">
        <v>61</v>
      </c>
      <c r="B57" s="1" t="s">
        <v>6</v>
      </c>
      <c r="C57" s="11"/>
      <c r="D57" s="11"/>
      <c r="E57" s="11"/>
      <c r="F57" s="14"/>
      <c r="G57" s="9"/>
      <c r="H57" s="10"/>
      <c r="I57" s="11"/>
      <c r="J57" s="12"/>
      <c r="K57" s="11"/>
      <c r="L57" s="9"/>
      <c r="M57" s="10"/>
      <c r="N57" s="11"/>
    </row>
    <row r="58" spans="1:14" x14ac:dyDescent="0.25">
      <c r="A58" s="24" t="s">
        <v>69</v>
      </c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</row>
    <row r="59" spans="1:14" ht="60.75" customHeight="1" x14ac:dyDescent="0.25">
      <c r="A59" s="1" t="s">
        <v>70</v>
      </c>
      <c r="B59" s="1" t="s">
        <v>6</v>
      </c>
      <c r="C59" s="11">
        <v>19.11</v>
      </c>
      <c r="D59" s="11">
        <v>22.75</v>
      </c>
      <c r="E59" s="11">
        <v>20.57</v>
      </c>
      <c r="F59" s="14">
        <v>22.75</v>
      </c>
      <c r="G59" s="9">
        <v>1.085</v>
      </c>
      <c r="H59" s="10">
        <f>C59*G59</f>
        <v>20.734349999999999</v>
      </c>
      <c r="I59" s="11">
        <f>H59*20%+H59</f>
        <v>24.881219999999999</v>
      </c>
      <c r="J59" s="12">
        <f>E59*G59</f>
        <v>22.318449999999999</v>
      </c>
      <c r="K59" s="11">
        <f>J59*20%+J59</f>
        <v>26.782139999999998</v>
      </c>
      <c r="L59" s="9">
        <v>1.0429999999999999</v>
      </c>
      <c r="M59" s="10"/>
      <c r="N59" s="11"/>
    </row>
    <row r="60" spans="1:14" ht="51" x14ac:dyDescent="0.25">
      <c r="A60" s="1" t="s">
        <v>71</v>
      </c>
      <c r="B60" s="1" t="s">
        <v>6</v>
      </c>
      <c r="C60" s="11">
        <v>21.22</v>
      </c>
      <c r="D60" s="11">
        <v>25.26</v>
      </c>
      <c r="E60" s="11">
        <v>22.84</v>
      </c>
      <c r="F60" s="14">
        <v>25.26</v>
      </c>
      <c r="G60" s="9">
        <f>+G59</f>
        <v>1.085</v>
      </c>
      <c r="H60" s="10">
        <f>C60*G60</f>
        <v>23.023699999999998</v>
      </c>
      <c r="I60" s="11">
        <f t="shared" ref="I60:I62" si="28">H60*20%+H60</f>
        <v>27.628439999999998</v>
      </c>
      <c r="J60" s="12">
        <f>E60*G60</f>
        <v>24.781399999999998</v>
      </c>
      <c r="K60" s="11">
        <f t="shared" ref="K60:K62" si="29">J60*20%+J60</f>
        <v>29.737679999999997</v>
      </c>
      <c r="L60" s="9">
        <f>+L59</f>
        <v>1.0429999999999999</v>
      </c>
      <c r="M60" s="10"/>
      <c r="N60" s="11"/>
    </row>
    <row r="61" spans="1:14" ht="58.5" customHeight="1" x14ac:dyDescent="0.25">
      <c r="A61" s="1" t="s">
        <v>72</v>
      </c>
      <c r="B61" s="1" t="s">
        <v>6</v>
      </c>
      <c r="C61" s="11">
        <v>26.19</v>
      </c>
      <c r="D61" s="11">
        <v>31.17</v>
      </c>
      <c r="E61" s="11">
        <v>28.19</v>
      </c>
      <c r="F61" s="14">
        <v>31.17</v>
      </c>
      <c r="G61" s="9">
        <f t="shared" ref="G61:G62" si="30">+G60</f>
        <v>1.085</v>
      </c>
      <c r="H61" s="10">
        <f>C61*G61</f>
        <v>28.416150000000002</v>
      </c>
      <c r="I61" s="11">
        <f t="shared" si="28"/>
        <v>34.099380000000004</v>
      </c>
      <c r="J61" s="12">
        <f>E61*G61</f>
        <v>30.58615</v>
      </c>
      <c r="K61" s="11">
        <f t="shared" si="29"/>
        <v>36.703380000000003</v>
      </c>
      <c r="L61" s="9">
        <f t="shared" ref="L61:L62" si="31">+L60</f>
        <v>1.0429999999999999</v>
      </c>
      <c r="M61" s="10"/>
      <c r="N61" s="11"/>
    </row>
    <row r="62" spans="1:14" ht="58.5" customHeight="1" x14ac:dyDescent="0.25">
      <c r="A62" s="1" t="s">
        <v>73</v>
      </c>
      <c r="B62" s="1" t="s">
        <v>6</v>
      </c>
      <c r="C62" s="11">
        <v>29.82</v>
      </c>
      <c r="D62" s="11">
        <v>35.5</v>
      </c>
      <c r="E62" s="11">
        <v>32.090000000000003</v>
      </c>
      <c r="F62" s="14">
        <v>35.5</v>
      </c>
      <c r="G62" s="9">
        <f t="shared" si="30"/>
        <v>1.085</v>
      </c>
      <c r="H62" s="10">
        <f>C62*G62</f>
        <v>32.354700000000001</v>
      </c>
      <c r="I62" s="11">
        <f t="shared" si="28"/>
        <v>38.82564</v>
      </c>
      <c r="J62" s="12">
        <f>E62*G62</f>
        <v>34.81765</v>
      </c>
      <c r="K62" s="11">
        <f t="shared" si="29"/>
        <v>41.781179999999999</v>
      </c>
      <c r="L62" s="9">
        <f t="shared" si="31"/>
        <v>1.0429999999999999</v>
      </c>
      <c r="M62" s="10"/>
      <c r="N62" s="11"/>
    </row>
    <row r="63" spans="1:14" ht="58.5" customHeight="1" x14ac:dyDescent="0.25">
      <c r="A63" s="1" t="s">
        <v>74</v>
      </c>
      <c r="B63" s="1" t="s">
        <v>6</v>
      </c>
      <c r="C63" s="11"/>
      <c r="D63" s="11"/>
      <c r="E63" s="11"/>
      <c r="F63" s="14"/>
      <c r="G63" s="9"/>
      <c r="H63" s="10"/>
      <c r="I63" s="11"/>
      <c r="J63" s="12"/>
      <c r="K63" s="11"/>
      <c r="L63" s="9"/>
      <c r="M63" s="10"/>
      <c r="N63" s="11"/>
    </row>
    <row r="64" spans="1:14" ht="58.5" customHeight="1" x14ac:dyDescent="0.25">
      <c r="A64" s="1" t="s">
        <v>75</v>
      </c>
      <c r="B64" s="1" t="s">
        <v>6</v>
      </c>
      <c r="C64" s="11"/>
      <c r="D64" s="11"/>
      <c r="E64" s="11"/>
      <c r="F64" s="14"/>
      <c r="G64" s="9"/>
      <c r="H64" s="10"/>
      <c r="I64" s="11"/>
      <c r="J64" s="12"/>
      <c r="K64" s="11"/>
      <c r="L64" s="9"/>
      <c r="M64" s="10"/>
      <c r="N64" s="11"/>
    </row>
    <row r="65" spans="1:14" ht="33" customHeight="1" x14ac:dyDescent="0.25">
      <c r="A65" s="24" t="s">
        <v>9</v>
      </c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</row>
    <row r="66" spans="1:14" ht="78" customHeight="1" x14ac:dyDescent="0.25">
      <c r="A66" s="13" t="s">
        <v>54</v>
      </c>
      <c r="B66" s="13" t="s">
        <v>10</v>
      </c>
      <c r="C66" s="11">
        <v>25.2</v>
      </c>
      <c r="D66" s="11">
        <v>30</v>
      </c>
      <c r="E66" s="11">
        <v>27.13</v>
      </c>
      <c r="F66" s="14">
        <v>30</v>
      </c>
      <c r="G66" s="9">
        <f t="shared" ref="G66" si="32">$G$10</f>
        <v>1.085</v>
      </c>
      <c r="H66" s="10">
        <f>C66*G66</f>
        <v>27.341999999999999</v>
      </c>
      <c r="I66" s="11">
        <f>H66*20%+H66</f>
        <v>32.810400000000001</v>
      </c>
      <c r="J66" s="12">
        <f>E66*G66</f>
        <v>29.436049999999998</v>
      </c>
      <c r="K66" s="11">
        <f>J66*20%+J66</f>
        <v>35.323259999999998</v>
      </c>
      <c r="L66" s="9">
        <v>1.0429999999999999</v>
      </c>
      <c r="M66" s="10"/>
      <c r="N66" s="11"/>
    </row>
    <row r="67" spans="1:14" ht="27.75" customHeight="1" x14ac:dyDescent="0.25">
      <c r="A67" s="24" t="s">
        <v>11</v>
      </c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</row>
    <row r="68" spans="1:14" ht="60.75" customHeight="1" x14ac:dyDescent="0.25">
      <c r="A68" s="1" t="s">
        <v>15</v>
      </c>
      <c r="B68" s="1" t="s">
        <v>6</v>
      </c>
      <c r="C68" s="11">
        <v>19.11</v>
      </c>
      <c r="D68" s="11">
        <v>22.75</v>
      </c>
      <c r="E68" s="11">
        <v>20.57</v>
      </c>
      <c r="F68" s="14">
        <v>22.75</v>
      </c>
      <c r="G68" s="9">
        <v>1.085</v>
      </c>
      <c r="H68" s="10">
        <f>C68*G68</f>
        <v>20.734349999999999</v>
      </c>
      <c r="I68" s="11">
        <f>H68*20%+H68</f>
        <v>24.881219999999999</v>
      </c>
      <c r="J68" s="12">
        <f>E68*G68</f>
        <v>22.318449999999999</v>
      </c>
      <c r="K68" s="11">
        <f>J68*20%+J68</f>
        <v>26.782139999999998</v>
      </c>
      <c r="L68" s="9">
        <v>1.0429999999999999</v>
      </c>
      <c r="M68" s="10"/>
      <c r="N68" s="11"/>
    </row>
    <row r="69" spans="1:14" ht="51" x14ac:dyDescent="0.25">
      <c r="A69" s="1" t="s">
        <v>16</v>
      </c>
      <c r="B69" s="1" t="s">
        <v>6</v>
      </c>
      <c r="C69" s="11">
        <v>21.22</v>
      </c>
      <c r="D69" s="11">
        <v>25.26</v>
      </c>
      <c r="E69" s="11">
        <v>22.84</v>
      </c>
      <c r="F69" s="14">
        <v>25.26</v>
      </c>
      <c r="G69" s="9">
        <f>+G68</f>
        <v>1.085</v>
      </c>
      <c r="H69" s="10">
        <f>C69*G69</f>
        <v>23.023699999999998</v>
      </c>
      <c r="I69" s="11">
        <f t="shared" ref="I69:I71" si="33">H69*20%+H69</f>
        <v>27.628439999999998</v>
      </c>
      <c r="J69" s="12">
        <f>E69*G69</f>
        <v>24.781399999999998</v>
      </c>
      <c r="K69" s="11">
        <f t="shared" ref="K69:K71" si="34">J69*20%+J69</f>
        <v>29.737679999999997</v>
      </c>
      <c r="L69" s="9">
        <f>+L68</f>
        <v>1.0429999999999999</v>
      </c>
      <c r="M69" s="10"/>
      <c r="N69" s="11"/>
    </row>
    <row r="70" spans="1:14" ht="58.5" customHeight="1" x14ac:dyDescent="0.25">
      <c r="A70" s="1" t="s">
        <v>17</v>
      </c>
      <c r="B70" s="1" t="s">
        <v>6</v>
      </c>
      <c r="C70" s="11">
        <v>26.19</v>
      </c>
      <c r="D70" s="11">
        <v>31.17</v>
      </c>
      <c r="E70" s="11">
        <v>28.19</v>
      </c>
      <c r="F70" s="14">
        <v>31.17</v>
      </c>
      <c r="G70" s="9">
        <f t="shared" ref="G70:G71" si="35">+G69</f>
        <v>1.085</v>
      </c>
      <c r="H70" s="10">
        <f>C70*G70</f>
        <v>28.416150000000002</v>
      </c>
      <c r="I70" s="11">
        <f t="shared" si="33"/>
        <v>34.099380000000004</v>
      </c>
      <c r="J70" s="12">
        <f>E70*G70</f>
        <v>30.58615</v>
      </c>
      <c r="K70" s="11">
        <f t="shared" si="34"/>
        <v>36.703380000000003</v>
      </c>
      <c r="L70" s="9">
        <f t="shared" ref="L70:L71" si="36">+L69</f>
        <v>1.0429999999999999</v>
      </c>
      <c r="M70" s="10"/>
      <c r="N70" s="11"/>
    </row>
    <row r="71" spans="1:14" ht="58.5" customHeight="1" x14ac:dyDescent="0.25">
      <c r="A71" s="1" t="s">
        <v>18</v>
      </c>
      <c r="B71" s="1" t="s">
        <v>6</v>
      </c>
      <c r="C71" s="11">
        <v>29.82</v>
      </c>
      <c r="D71" s="11">
        <v>35.5</v>
      </c>
      <c r="E71" s="11">
        <v>32.090000000000003</v>
      </c>
      <c r="F71" s="14">
        <v>35.5</v>
      </c>
      <c r="G71" s="9">
        <f t="shared" si="35"/>
        <v>1.085</v>
      </c>
      <c r="H71" s="10">
        <f>C71*G71</f>
        <v>32.354700000000001</v>
      </c>
      <c r="I71" s="11">
        <f t="shared" si="33"/>
        <v>38.82564</v>
      </c>
      <c r="J71" s="12">
        <f>E71*G71</f>
        <v>34.81765</v>
      </c>
      <c r="K71" s="11">
        <f t="shared" si="34"/>
        <v>41.781179999999999</v>
      </c>
      <c r="L71" s="9">
        <f t="shared" si="36"/>
        <v>1.0429999999999999</v>
      </c>
      <c r="M71" s="10"/>
      <c r="N71" s="11"/>
    </row>
    <row r="72" spans="1:14" ht="58.5" customHeight="1" x14ac:dyDescent="0.25">
      <c r="A72" s="1" t="s">
        <v>19</v>
      </c>
      <c r="B72" s="1" t="s">
        <v>6</v>
      </c>
      <c r="C72" s="11"/>
      <c r="D72" s="11"/>
      <c r="E72" s="11"/>
      <c r="F72" s="14"/>
      <c r="G72" s="9"/>
      <c r="H72" s="10"/>
      <c r="I72" s="11"/>
      <c r="J72" s="12"/>
      <c r="K72" s="11"/>
      <c r="L72" s="9"/>
      <c r="M72" s="10"/>
      <c r="N72" s="11"/>
    </row>
    <row r="73" spans="1:14" ht="58.5" customHeight="1" x14ac:dyDescent="0.25">
      <c r="A73" s="1" t="s">
        <v>20</v>
      </c>
      <c r="B73" s="1" t="s">
        <v>6</v>
      </c>
      <c r="C73" s="11"/>
      <c r="D73" s="11"/>
      <c r="E73" s="11"/>
      <c r="F73" s="14"/>
      <c r="G73" s="9"/>
      <c r="H73" s="10"/>
      <c r="I73" s="11"/>
      <c r="J73" s="12"/>
      <c r="K73" s="11"/>
      <c r="L73" s="9"/>
      <c r="M73" s="10"/>
      <c r="N73" s="11"/>
    </row>
  </sheetData>
  <mergeCells count="36">
    <mergeCell ref="Q5:U7"/>
    <mergeCell ref="A65:N65"/>
    <mergeCell ref="A67:N67"/>
    <mergeCell ref="A23:N23"/>
    <mergeCell ref="A30:N30"/>
    <mergeCell ref="A37:N37"/>
    <mergeCell ref="A44:N44"/>
    <mergeCell ref="A51:N51"/>
    <mergeCell ref="J7:J8"/>
    <mergeCell ref="K7:K8"/>
    <mergeCell ref="M7:M8"/>
    <mergeCell ref="N7:N8"/>
    <mergeCell ref="A58:N58"/>
    <mergeCell ref="A16:N16"/>
    <mergeCell ref="A9:N9"/>
    <mergeCell ref="D7:D8"/>
    <mergeCell ref="E7:E8"/>
    <mergeCell ref="F7:F8"/>
    <mergeCell ref="H7:H8"/>
    <mergeCell ref="I7:I8"/>
    <mergeCell ref="A2:N2"/>
    <mergeCell ref="A4:O4"/>
    <mergeCell ref="A3:N3"/>
    <mergeCell ref="A5:F5"/>
    <mergeCell ref="G5:G8"/>
    <mergeCell ref="H5:K5"/>
    <mergeCell ref="L5:L8"/>
    <mergeCell ref="M5:N5"/>
    <mergeCell ref="A6:A8"/>
    <mergeCell ref="B6:B8"/>
    <mergeCell ref="C6:D6"/>
    <mergeCell ref="E6:F6"/>
    <mergeCell ref="H6:I6"/>
    <mergeCell ref="J6:K6"/>
    <mergeCell ref="M6:N6"/>
    <mergeCell ref="C7:C8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B09BE-68E4-42CE-96E7-F34A26BFDBF0}">
  <dimension ref="A2:X73"/>
  <sheetViews>
    <sheetView zoomScale="130" zoomScaleNormal="130" workbookViewId="0">
      <selection activeCell="T6" sqref="T6:X8"/>
    </sheetView>
  </sheetViews>
  <sheetFormatPr baseColWidth="10" defaultRowHeight="15" x14ac:dyDescent="0.25"/>
  <cols>
    <col min="1" max="1" width="20.42578125" customWidth="1"/>
    <col min="2" max="2" width="33.28515625" customWidth="1"/>
    <col min="3" max="6" width="14.5703125" hidden="1" customWidth="1"/>
    <col min="7" max="7" width="11" style="6" hidden="1" customWidth="1"/>
    <col min="8" max="8" width="14" style="5" hidden="1" customWidth="1"/>
    <col min="9" max="9" width="14.7109375" hidden="1" customWidth="1"/>
    <col min="10" max="10" width="14" style="5" hidden="1" customWidth="1"/>
    <col min="11" max="11" width="14.7109375" hidden="1" customWidth="1"/>
    <col min="12" max="12" width="11" hidden="1" customWidth="1"/>
  </cols>
  <sheetData>
    <row r="2" spans="1:24" x14ac:dyDescent="0.25">
      <c r="A2" s="44" t="s">
        <v>96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</row>
    <row r="3" spans="1:24" ht="15.75" x14ac:dyDescent="0.25">
      <c r="A3" s="37" t="s">
        <v>14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</row>
    <row r="4" spans="1:24" ht="16.5" thickBot="1" x14ac:dyDescent="0.3">
      <c r="A4" s="32" t="s">
        <v>100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24" ht="15.75" x14ac:dyDescent="0.25">
      <c r="A5" s="19"/>
      <c r="B5" s="19"/>
      <c r="C5" s="19"/>
      <c r="D5" s="19"/>
      <c r="E5" s="19"/>
      <c r="F5" s="20"/>
      <c r="G5" s="16" t="s">
        <v>12</v>
      </c>
      <c r="H5" s="21">
        <v>2023</v>
      </c>
      <c r="I5" s="19"/>
      <c r="J5" s="19"/>
      <c r="K5" s="19"/>
      <c r="L5" s="16" t="s">
        <v>12</v>
      </c>
      <c r="M5" s="21">
        <v>2025</v>
      </c>
      <c r="N5" s="19"/>
      <c r="O5" s="21">
        <v>2025</v>
      </c>
      <c r="P5" s="19"/>
      <c r="Q5" s="21">
        <v>2025</v>
      </c>
      <c r="R5" s="19"/>
    </row>
    <row r="6" spans="1:24" ht="15" customHeight="1" x14ac:dyDescent="0.25">
      <c r="A6" s="34" t="s">
        <v>0</v>
      </c>
      <c r="B6" s="34" t="s">
        <v>1</v>
      </c>
      <c r="C6" s="23" t="s">
        <v>2</v>
      </c>
      <c r="D6" s="23"/>
      <c r="E6" s="23" t="s">
        <v>3</v>
      </c>
      <c r="F6" s="35"/>
      <c r="G6" s="17"/>
      <c r="H6" s="22" t="s">
        <v>2</v>
      </c>
      <c r="I6" s="23"/>
      <c r="J6" s="23" t="s">
        <v>3</v>
      </c>
      <c r="K6" s="23"/>
      <c r="L6" s="17"/>
      <c r="M6" s="22" t="s">
        <v>78</v>
      </c>
      <c r="N6" s="23"/>
      <c r="O6" s="22" t="s">
        <v>79</v>
      </c>
      <c r="P6" s="23"/>
      <c r="Q6" s="22" t="s">
        <v>80</v>
      </c>
      <c r="R6" s="23"/>
      <c r="T6" s="43" t="s">
        <v>104</v>
      </c>
      <c r="U6" s="43"/>
      <c r="V6" s="43"/>
      <c r="W6" s="43"/>
      <c r="X6" s="43"/>
    </row>
    <row r="7" spans="1:24" ht="25.5" customHeight="1" x14ac:dyDescent="0.25">
      <c r="A7" s="34"/>
      <c r="B7" s="34"/>
      <c r="C7" s="18" t="s">
        <v>4</v>
      </c>
      <c r="D7" s="18" t="s">
        <v>5</v>
      </c>
      <c r="E7" s="18" t="s">
        <v>4</v>
      </c>
      <c r="F7" s="36" t="s">
        <v>5</v>
      </c>
      <c r="G7" s="17"/>
      <c r="H7" s="30" t="s">
        <v>4</v>
      </c>
      <c r="I7" s="18" t="s">
        <v>5</v>
      </c>
      <c r="J7" s="18" t="s">
        <v>4</v>
      </c>
      <c r="K7" s="18" t="s">
        <v>5</v>
      </c>
      <c r="L7" s="17"/>
      <c r="M7" s="30" t="s">
        <v>4</v>
      </c>
      <c r="N7" s="18" t="s">
        <v>5</v>
      </c>
      <c r="O7" s="30" t="s">
        <v>4</v>
      </c>
      <c r="P7" s="18" t="s">
        <v>5</v>
      </c>
      <c r="Q7" s="30" t="s">
        <v>4</v>
      </c>
      <c r="R7" s="18" t="s">
        <v>5</v>
      </c>
      <c r="T7" s="43"/>
      <c r="U7" s="43"/>
      <c r="V7" s="43"/>
      <c r="W7" s="43"/>
      <c r="X7" s="43"/>
    </row>
    <row r="8" spans="1:24" x14ac:dyDescent="0.25">
      <c r="A8" s="34"/>
      <c r="B8" s="34"/>
      <c r="C8" s="18"/>
      <c r="D8" s="18"/>
      <c r="E8" s="18"/>
      <c r="F8" s="36"/>
      <c r="G8" s="17"/>
      <c r="H8" s="30"/>
      <c r="I8" s="18"/>
      <c r="J8" s="18"/>
      <c r="K8" s="18"/>
      <c r="L8" s="17"/>
      <c r="M8" s="30"/>
      <c r="N8" s="18"/>
      <c r="O8" s="30"/>
      <c r="P8" s="18"/>
      <c r="Q8" s="30"/>
      <c r="R8" s="18"/>
      <c r="T8" s="43"/>
      <c r="U8" s="43"/>
      <c r="V8" s="43"/>
      <c r="W8" s="43"/>
      <c r="X8" s="43"/>
    </row>
    <row r="9" spans="1:24" ht="17.25" customHeight="1" x14ac:dyDescent="0.25">
      <c r="A9" s="27" t="s">
        <v>21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</row>
    <row r="10" spans="1:24" ht="60.75" customHeight="1" x14ac:dyDescent="0.25">
      <c r="A10" s="1" t="s">
        <v>15</v>
      </c>
      <c r="B10" s="1" t="s">
        <v>6</v>
      </c>
      <c r="C10" s="11">
        <v>19.11</v>
      </c>
      <c r="D10" s="11">
        <v>22.75</v>
      </c>
      <c r="E10" s="11">
        <v>20.57</v>
      </c>
      <c r="F10" s="14">
        <v>22.75</v>
      </c>
      <c r="G10" s="9">
        <v>1.085</v>
      </c>
      <c r="H10" s="10">
        <f>C10*G10</f>
        <v>20.734349999999999</v>
      </c>
      <c r="I10" s="11">
        <f>H10*20%+H10</f>
        <v>24.881219999999999</v>
      </c>
      <c r="J10" s="12">
        <f>E10*G10</f>
        <v>22.318449999999999</v>
      </c>
      <c r="K10" s="11">
        <f>J10*20%+J10</f>
        <v>26.782139999999998</v>
      </c>
      <c r="L10" s="9">
        <v>1.0429999999999999</v>
      </c>
      <c r="M10" s="10"/>
      <c r="N10" s="11"/>
      <c r="O10" s="10"/>
      <c r="P10" s="11"/>
      <c r="Q10" s="10"/>
      <c r="R10" s="11"/>
    </row>
    <row r="11" spans="1:24" ht="51" x14ac:dyDescent="0.25">
      <c r="A11" s="1" t="s">
        <v>16</v>
      </c>
      <c r="B11" s="1" t="s">
        <v>6</v>
      </c>
      <c r="C11" s="11">
        <v>21.22</v>
      </c>
      <c r="D11" s="11">
        <v>25.26</v>
      </c>
      <c r="E11" s="11">
        <v>22.84</v>
      </c>
      <c r="F11" s="14">
        <v>25.26</v>
      </c>
      <c r="G11" s="9">
        <f>+G10</f>
        <v>1.085</v>
      </c>
      <c r="H11" s="10">
        <f>C11*G11</f>
        <v>23.023699999999998</v>
      </c>
      <c r="I11" s="11">
        <f t="shared" ref="I11:I13" si="0">H11*20%+H11</f>
        <v>27.628439999999998</v>
      </c>
      <c r="J11" s="12">
        <f>E11*G11</f>
        <v>24.781399999999998</v>
      </c>
      <c r="K11" s="11">
        <f t="shared" ref="K11:K13" si="1">J11*20%+J11</f>
        <v>29.737679999999997</v>
      </c>
      <c r="L11" s="9">
        <f>+L10</f>
        <v>1.0429999999999999</v>
      </c>
      <c r="M11" s="10"/>
      <c r="N11" s="11"/>
      <c r="O11" s="10"/>
      <c r="P11" s="11"/>
      <c r="Q11" s="10"/>
      <c r="R11" s="11"/>
    </row>
    <row r="12" spans="1:24" ht="58.5" customHeight="1" x14ac:dyDescent="0.25">
      <c r="A12" s="1" t="s">
        <v>17</v>
      </c>
      <c r="B12" s="1" t="s">
        <v>6</v>
      </c>
      <c r="C12" s="11">
        <v>26.19</v>
      </c>
      <c r="D12" s="11">
        <v>31.17</v>
      </c>
      <c r="E12" s="11">
        <v>28.19</v>
      </c>
      <c r="F12" s="14">
        <v>31.17</v>
      </c>
      <c r="G12" s="9">
        <f t="shared" ref="G12:G13" si="2">+G11</f>
        <v>1.085</v>
      </c>
      <c r="H12" s="10">
        <f>C12*G12</f>
        <v>28.416150000000002</v>
      </c>
      <c r="I12" s="11">
        <f t="shared" si="0"/>
        <v>34.099380000000004</v>
      </c>
      <c r="J12" s="12">
        <f>E12*G12</f>
        <v>30.58615</v>
      </c>
      <c r="K12" s="11">
        <f t="shared" si="1"/>
        <v>36.703380000000003</v>
      </c>
      <c r="L12" s="9">
        <f t="shared" ref="L12:L13" si="3">+L11</f>
        <v>1.0429999999999999</v>
      </c>
      <c r="M12" s="10"/>
      <c r="N12" s="11"/>
      <c r="O12" s="10"/>
      <c r="P12" s="11"/>
      <c r="Q12" s="10"/>
      <c r="R12" s="11"/>
    </row>
    <row r="13" spans="1:24" ht="58.5" customHeight="1" x14ac:dyDescent="0.25">
      <c r="A13" s="1" t="s">
        <v>18</v>
      </c>
      <c r="B13" s="1" t="s">
        <v>6</v>
      </c>
      <c r="C13" s="11">
        <v>29.82</v>
      </c>
      <c r="D13" s="11">
        <v>35.5</v>
      </c>
      <c r="E13" s="11">
        <v>32.090000000000003</v>
      </c>
      <c r="F13" s="14">
        <v>35.5</v>
      </c>
      <c r="G13" s="9">
        <f t="shared" si="2"/>
        <v>1.085</v>
      </c>
      <c r="H13" s="10">
        <f>C13*G13</f>
        <v>32.354700000000001</v>
      </c>
      <c r="I13" s="11">
        <f t="shared" si="0"/>
        <v>38.82564</v>
      </c>
      <c r="J13" s="12">
        <f>E13*G13</f>
        <v>34.81765</v>
      </c>
      <c r="K13" s="11">
        <f t="shared" si="1"/>
        <v>41.781179999999999</v>
      </c>
      <c r="L13" s="9">
        <f t="shared" si="3"/>
        <v>1.0429999999999999</v>
      </c>
      <c r="M13" s="10"/>
      <c r="N13" s="11"/>
      <c r="O13" s="10"/>
      <c r="P13" s="11"/>
      <c r="Q13" s="10"/>
      <c r="R13" s="11"/>
    </row>
    <row r="14" spans="1:24" ht="58.5" customHeight="1" x14ac:dyDescent="0.25">
      <c r="A14" s="1" t="s">
        <v>19</v>
      </c>
      <c r="B14" s="1" t="s">
        <v>6</v>
      </c>
      <c r="C14" s="11"/>
      <c r="D14" s="11"/>
      <c r="E14" s="11"/>
      <c r="F14" s="14"/>
      <c r="G14" s="9"/>
      <c r="H14" s="10"/>
      <c r="I14" s="11"/>
      <c r="J14" s="12"/>
      <c r="K14" s="11"/>
      <c r="L14" s="9"/>
      <c r="M14" s="10"/>
      <c r="N14" s="11"/>
      <c r="O14" s="10"/>
      <c r="P14" s="11"/>
      <c r="Q14" s="10"/>
      <c r="R14" s="11"/>
    </row>
    <row r="15" spans="1:24" ht="58.5" customHeight="1" x14ac:dyDescent="0.25">
      <c r="A15" s="1" t="s">
        <v>20</v>
      </c>
      <c r="B15" s="1" t="s">
        <v>6</v>
      </c>
      <c r="C15" s="11"/>
      <c r="D15" s="11"/>
      <c r="E15" s="11"/>
      <c r="F15" s="14"/>
      <c r="G15" s="9"/>
      <c r="H15" s="10"/>
      <c r="I15" s="11"/>
      <c r="J15" s="12"/>
      <c r="K15" s="11"/>
      <c r="L15" s="9"/>
      <c r="M15" s="10"/>
      <c r="N15" s="11"/>
      <c r="O15" s="10"/>
      <c r="P15" s="11"/>
      <c r="Q15" s="10"/>
      <c r="R15" s="11"/>
    </row>
    <row r="16" spans="1:24" ht="8.25" customHeight="1" x14ac:dyDescent="0.25">
      <c r="A16" s="27" t="s">
        <v>22</v>
      </c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</row>
    <row r="17" spans="1:18" ht="60.75" customHeight="1" x14ac:dyDescent="0.25">
      <c r="A17" s="1" t="s">
        <v>23</v>
      </c>
      <c r="B17" s="1" t="s">
        <v>6</v>
      </c>
      <c r="C17" s="11">
        <v>19.11</v>
      </c>
      <c r="D17" s="11">
        <v>22.75</v>
      </c>
      <c r="E17" s="11">
        <v>20.57</v>
      </c>
      <c r="F17" s="14">
        <v>22.75</v>
      </c>
      <c r="G17" s="9">
        <v>1.085</v>
      </c>
      <c r="H17" s="10">
        <f>C17*G17</f>
        <v>20.734349999999999</v>
      </c>
      <c r="I17" s="11">
        <f>H17*20%+H17</f>
        <v>24.881219999999999</v>
      </c>
      <c r="J17" s="12">
        <f>E17*G17</f>
        <v>22.318449999999999</v>
      </c>
      <c r="K17" s="11">
        <f>J17*20%+J17</f>
        <v>26.782139999999998</v>
      </c>
      <c r="L17" s="9">
        <v>1.0429999999999999</v>
      </c>
      <c r="M17" s="10"/>
      <c r="N17" s="11"/>
      <c r="O17" s="10"/>
      <c r="P17" s="11"/>
      <c r="Q17" s="10"/>
      <c r="R17" s="11"/>
    </row>
    <row r="18" spans="1:18" ht="51" x14ac:dyDescent="0.25">
      <c r="A18" s="1" t="s">
        <v>24</v>
      </c>
      <c r="B18" s="1" t="s">
        <v>6</v>
      </c>
      <c r="C18" s="11">
        <v>21.22</v>
      </c>
      <c r="D18" s="11">
        <v>25.26</v>
      </c>
      <c r="E18" s="11">
        <v>22.84</v>
      </c>
      <c r="F18" s="14">
        <v>25.26</v>
      </c>
      <c r="G18" s="9">
        <f>+G17</f>
        <v>1.085</v>
      </c>
      <c r="H18" s="10">
        <f>C18*G18</f>
        <v>23.023699999999998</v>
      </c>
      <c r="I18" s="11">
        <f t="shared" ref="I18:I20" si="4">H18*20%+H18</f>
        <v>27.628439999999998</v>
      </c>
      <c r="J18" s="12">
        <f>E18*G18</f>
        <v>24.781399999999998</v>
      </c>
      <c r="K18" s="11">
        <f t="shared" ref="K18:K20" si="5">J18*20%+J18</f>
        <v>29.737679999999997</v>
      </c>
      <c r="L18" s="9">
        <f>+L17</f>
        <v>1.0429999999999999</v>
      </c>
      <c r="M18" s="10"/>
      <c r="N18" s="11"/>
      <c r="O18" s="10"/>
      <c r="P18" s="11"/>
      <c r="Q18" s="10"/>
      <c r="R18" s="11"/>
    </row>
    <row r="19" spans="1:18" ht="58.5" customHeight="1" x14ac:dyDescent="0.25">
      <c r="A19" s="1" t="s">
        <v>25</v>
      </c>
      <c r="B19" s="1" t="s">
        <v>6</v>
      </c>
      <c r="C19" s="11">
        <v>26.19</v>
      </c>
      <c r="D19" s="11">
        <v>31.17</v>
      </c>
      <c r="E19" s="11">
        <v>28.19</v>
      </c>
      <c r="F19" s="14">
        <v>31.17</v>
      </c>
      <c r="G19" s="9">
        <f t="shared" ref="G19:G20" si="6">+G18</f>
        <v>1.085</v>
      </c>
      <c r="H19" s="10">
        <f>C19*G19</f>
        <v>28.416150000000002</v>
      </c>
      <c r="I19" s="11">
        <f t="shared" si="4"/>
        <v>34.099380000000004</v>
      </c>
      <c r="J19" s="12">
        <f>E19*G19</f>
        <v>30.58615</v>
      </c>
      <c r="K19" s="11">
        <f t="shared" si="5"/>
        <v>36.703380000000003</v>
      </c>
      <c r="L19" s="9">
        <f t="shared" ref="L19:L20" si="7">+L18</f>
        <v>1.0429999999999999</v>
      </c>
      <c r="M19" s="10"/>
      <c r="N19" s="11"/>
      <c r="O19" s="10"/>
      <c r="P19" s="11"/>
      <c r="Q19" s="10"/>
      <c r="R19" s="11"/>
    </row>
    <row r="20" spans="1:18" ht="58.5" customHeight="1" x14ac:dyDescent="0.25">
      <c r="A20" s="1" t="s">
        <v>26</v>
      </c>
      <c r="B20" s="1" t="s">
        <v>6</v>
      </c>
      <c r="C20" s="11">
        <v>29.82</v>
      </c>
      <c r="D20" s="11">
        <v>35.5</v>
      </c>
      <c r="E20" s="11">
        <v>32.090000000000003</v>
      </c>
      <c r="F20" s="14">
        <v>35.5</v>
      </c>
      <c r="G20" s="9">
        <f t="shared" si="6"/>
        <v>1.085</v>
      </c>
      <c r="H20" s="10">
        <f>C20*G20</f>
        <v>32.354700000000001</v>
      </c>
      <c r="I20" s="11">
        <f t="shared" si="4"/>
        <v>38.82564</v>
      </c>
      <c r="J20" s="12">
        <f>E20*G20</f>
        <v>34.81765</v>
      </c>
      <c r="K20" s="11">
        <f t="shared" si="5"/>
        <v>41.781179999999999</v>
      </c>
      <c r="L20" s="9">
        <f t="shared" si="7"/>
        <v>1.0429999999999999</v>
      </c>
      <c r="M20" s="10"/>
      <c r="N20" s="11"/>
      <c r="O20" s="10"/>
      <c r="P20" s="11"/>
      <c r="Q20" s="10"/>
      <c r="R20" s="11"/>
    </row>
    <row r="21" spans="1:18" ht="58.5" customHeight="1" x14ac:dyDescent="0.25">
      <c r="A21" s="1" t="s">
        <v>27</v>
      </c>
      <c r="B21" s="1" t="s">
        <v>6</v>
      </c>
      <c r="C21" s="11"/>
      <c r="D21" s="11"/>
      <c r="E21" s="11"/>
      <c r="F21" s="14"/>
      <c r="G21" s="9"/>
      <c r="H21" s="10"/>
      <c r="I21" s="11"/>
      <c r="J21" s="12"/>
      <c r="K21" s="11"/>
      <c r="L21" s="9"/>
      <c r="M21" s="10"/>
      <c r="N21" s="11"/>
      <c r="O21" s="10"/>
      <c r="P21" s="11"/>
      <c r="Q21" s="10"/>
      <c r="R21" s="11"/>
    </row>
    <row r="22" spans="1:18" ht="58.5" customHeight="1" x14ac:dyDescent="0.25">
      <c r="A22" s="1" t="s">
        <v>28</v>
      </c>
      <c r="B22" s="1" t="s">
        <v>6</v>
      </c>
      <c r="C22" s="11"/>
      <c r="D22" s="11"/>
      <c r="E22" s="11"/>
      <c r="F22" s="14"/>
      <c r="G22" s="9"/>
      <c r="H22" s="10"/>
      <c r="I22" s="11"/>
      <c r="J22" s="12"/>
      <c r="K22" s="11"/>
      <c r="L22" s="9"/>
      <c r="M22" s="10"/>
      <c r="N22" s="11"/>
      <c r="O22" s="10"/>
      <c r="P22" s="11"/>
      <c r="Q22" s="10"/>
      <c r="R22" s="11"/>
    </row>
    <row r="23" spans="1:18" ht="8.25" customHeight="1" x14ac:dyDescent="0.25">
      <c r="A23" s="27" t="s">
        <v>13</v>
      </c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</row>
    <row r="24" spans="1:18" ht="60.75" customHeight="1" x14ac:dyDescent="0.25">
      <c r="A24" s="1" t="s">
        <v>29</v>
      </c>
      <c r="B24" s="1" t="s">
        <v>6</v>
      </c>
      <c r="C24" s="11">
        <v>19.11</v>
      </c>
      <c r="D24" s="11">
        <v>22.75</v>
      </c>
      <c r="E24" s="11">
        <v>20.57</v>
      </c>
      <c r="F24" s="14">
        <v>22.75</v>
      </c>
      <c r="G24" s="9">
        <v>1.085</v>
      </c>
      <c r="H24" s="10">
        <f>C24*G24</f>
        <v>20.734349999999999</v>
      </c>
      <c r="I24" s="11">
        <f>H24*20%+H24</f>
        <v>24.881219999999999</v>
      </c>
      <c r="J24" s="12">
        <f>E24*G24</f>
        <v>22.318449999999999</v>
      </c>
      <c r="K24" s="11">
        <f>J24*20%+J24</f>
        <v>26.782139999999998</v>
      </c>
      <c r="L24" s="9">
        <v>1.0429999999999999</v>
      </c>
      <c r="M24" s="10"/>
      <c r="N24" s="11"/>
      <c r="O24" s="10"/>
      <c r="P24" s="11"/>
      <c r="Q24" s="10"/>
      <c r="R24" s="11"/>
    </row>
    <row r="25" spans="1:18" ht="63.75" x14ac:dyDescent="0.25">
      <c r="A25" s="1" t="s">
        <v>30</v>
      </c>
      <c r="B25" s="1" t="s">
        <v>6</v>
      </c>
      <c r="C25" s="11">
        <v>21.22</v>
      </c>
      <c r="D25" s="11">
        <v>25.26</v>
      </c>
      <c r="E25" s="11">
        <v>22.84</v>
      </c>
      <c r="F25" s="14">
        <v>25.26</v>
      </c>
      <c r="G25" s="9">
        <f>+G24</f>
        <v>1.085</v>
      </c>
      <c r="H25" s="10">
        <f>C25*G25</f>
        <v>23.023699999999998</v>
      </c>
      <c r="I25" s="11">
        <f t="shared" ref="I25:I27" si="8">H25*20%+H25</f>
        <v>27.628439999999998</v>
      </c>
      <c r="J25" s="12">
        <f>E25*G25</f>
        <v>24.781399999999998</v>
      </c>
      <c r="K25" s="11">
        <f t="shared" ref="K25:K27" si="9">J25*20%+J25</f>
        <v>29.737679999999997</v>
      </c>
      <c r="L25" s="9">
        <f>+L24</f>
        <v>1.0429999999999999</v>
      </c>
      <c r="M25" s="10"/>
      <c r="N25" s="11"/>
      <c r="O25" s="10"/>
      <c r="P25" s="11"/>
      <c r="Q25" s="10"/>
      <c r="R25" s="11"/>
    </row>
    <row r="26" spans="1:18" ht="58.5" customHeight="1" x14ac:dyDescent="0.25">
      <c r="A26" s="1" t="s">
        <v>32</v>
      </c>
      <c r="B26" s="1" t="s">
        <v>6</v>
      </c>
      <c r="C26" s="11">
        <v>26.19</v>
      </c>
      <c r="D26" s="11">
        <v>31.17</v>
      </c>
      <c r="E26" s="11">
        <v>28.19</v>
      </c>
      <c r="F26" s="14">
        <v>31.17</v>
      </c>
      <c r="G26" s="9">
        <f t="shared" ref="G26:G27" si="10">+G25</f>
        <v>1.085</v>
      </c>
      <c r="H26" s="10">
        <f>C26*G26</f>
        <v>28.416150000000002</v>
      </c>
      <c r="I26" s="11">
        <f t="shared" si="8"/>
        <v>34.099380000000004</v>
      </c>
      <c r="J26" s="12">
        <f>E26*G26</f>
        <v>30.58615</v>
      </c>
      <c r="K26" s="11">
        <f t="shared" si="9"/>
        <v>36.703380000000003</v>
      </c>
      <c r="L26" s="9">
        <f t="shared" ref="L26:L27" si="11">+L25</f>
        <v>1.0429999999999999</v>
      </c>
      <c r="M26" s="10"/>
      <c r="N26" s="11"/>
      <c r="O26" s="10"/>
      <c r="P26" s="11"/>
      <c r="Q26" s="10"/>
      <c r="R26" s="11"/>
    </row>
    <row r="27" spans="1:18" ht="58.5" customHeight="1" x14ac:dyDescent="0.25">
      <c r="A27" s="1" t="s">
        <v>31</v>
      </c>
      <c r="B27" s="1" t="s">
        <v>6</v>
      </c>
      <c r="C27" s="11">
        <v>29.82</v>
      </c>
      <c r="D27" s="11">
        <v>35.5</v>
      </c>
      <c r="E27" s="11">
        <v>32.090000000000003</v>
      </c>
      <c r="F27" s="14">
        <v>35.5</v>
      </c>
      <c r="G27" s="9">
        <f t="shared" si="10"/>
        <v>1.085</v>
      </c>
      <c r="H27" s="10">
        <f>C27*G27</f>
        <v>32.354700000000001</v>
      </c>
      <c r="I27" s="11">
        <f t="shared" si="8"/>
        <v>38.82564</v>
      </c>
      <c r="J27" s="12">
        <f>E27*G27</f>
        <v>34.81765</v>
      </c>
      <c r="K27" s="11">
        <f t="shared" si="9"/>
        <v>41.781179999999999</v>
      </c>
      <c r="L27" s="9">
        <f t="shared" si="11"/>
        <v>1.0429999999999999</v>
      </c>
      <c r="M27" s="10"/>
      <c r="N27" s="11"/>
      <c r="O27" s="10"/>
      <c r="P27" s="11"/>
      <c r="Q27" s="10"/>
      <c r="R27" s="11"/>
    </row>
    <row r="28" spans="1:18" ht="58.5" customHeight="1" x14ac:dyDescent="0.25">
      <c r="A28" s="1" t="s">
        <v>33</v>
      </c>
      <c r="B28" s="1" t="s">
        <v>6</v>
      </c>
      <c r="C28" s="11"/>
      <c r="D28" s="11"/>
      <c r="E28" s="11"/>
      <c r="F28" s="14"/>
      <c r="G28" s="9"/>
      <c r="H28" s="10"/>
      <c r="I28" s="11"/>
      <c r="J28" s="12"/>
      <c r="K28" s="11"/>
      <c r="L28" s="9"/>
      <c r="M28" s="10"/>
      <c r="N28" s="11"/>
      <c r="O28" s="10"/>
      <c r="P28" s="11"/>
      <c r="Q28" s="10"/>
      <c r="R28" s="11"/>
    </row>
    <row r="29" spans="1:18" ht="59.25" customHeight="1" x14ac:dyDescent="0.25">
      <c r="A29" s="1" t="s">
        <v>34</v>
      </c>
      <c r="B29" s="1" t="s">
        <v>6</v>
      </c>
      <c r="C29" s="11"/>
      <c r="D29" s="11"/>
      <c r="E29" s="11"/>
      <c r="F29" s="14"/>
      <c r="G29" s="9"/>
      <c r="H29" s="10"/>
      <c r="I29" s="11"/>
      <c r="J29" s="12"/>
      <c r="K29" s="11"/>
      <c r="L29" s="9"/>
      <c r="M29" s="10"/>
      <c r="N29" s="11"/>
      <c r="O29" s="10"/>
      <c r="P29" s="11"/>
      <c r="Q29" s="10"/>
      <c r="R29" s="11"/>
    </row>
    <row r="30" spans="1:18" x14ac:dyDescent="0.25">
      <c r="A30" s="24" t="s">
        <v>7</v>
      </c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  <c r="R30" s="25"/>
    </row>
    <row r="31" spans="1:18" ht="60.75" customHeight="1" x14ac:dyDescent="0.25">
      <c r="A31" s="1" t="s">
        <v>42</v>
      </c>
      <c r="B31" s="1" t="s">
        <v>6</v>
      </c>
      <c r="C31" s="11">
        <v>19.11</v>
      </c>
      <c r="D31" s="11">
        <v>22.75</v>
      </c>
      <c r="E31" s="11">
        <v>20.57</v>
      </c>
      <c r="F31" s="14">
        <v>22.75</v>
      </c>
      <c r="G31" s="9">
        <v>1.085</v>
      </c>
      <c r="H31" s="10">
        <f>C31*G31</f>
        <v>20.734349999999999</v>
      </c>
      <c r="I31" s="11">
        <f>H31*20%+H31</f>
        <v>24.881219999999999</v>
      </c>
      <c r="J31" s="12">
        <f>E31*G31</f>
        <v>22.318449999999999</v>
      </c>
      <c r="K31" s="11">
        <f>J31*20%+J31</f>
        <v>26.782139999999998</v>
      </c>
      <c r="L31" s="9">
        <v>1.0429999999999999</v>
      </c>
      <c r="M31" s="10"/>
      <c r="N31" s="11"/>
      <c r="O31" s="10"/>
      <c r="P31" s="11"/>
      <c r="Q31" s="10"/>
      <c r="R31" s="11"/>
    </row>
    <row r="32" spans="1:18" ht="51" x14ac:dyDescent="0.25">
      <c r="A32" s="1" t="s">
        <v>43</v>
      </c>
      <c r="B32" s="1" t="s">
        <v>6</v>
      </c>
      <c r="C32" s="11">
        <v>21.22</v>
      </c>
      <c r="D32" s="11">
        <v>25.26</v>
      </c>
      <c r="E32" s="11">
        <v>22.84</v>
      </c>
      <c r="F32" s="14">
        <v>25.26</v>
      </c>
      <c r="G32" s="9">
        <f>+G31</f>
        <v>1.085</v>
      </c>
      <c r="H32" s="10">
        <f>C32*G32</f>
        <v>23.023699999999998</v>
      </c>
      <c r="I32" s="11">
        <f t="shared" ref="I32:I34" si="12">H32*20%+H32</f>
        <v>27.628439999999998</v>
      </c>
      <c r="J32" s="12">
        <f>E32*G32</f>
        <v>24.781399999999998</v>
      </c>
      <c r="K32" s="11">
        <f t="shared" ref="K32:K34" si="13">J32*20%+J32</f>
        <v>29.737679999999997</v>
      </c>
      <c r="L32" s="9">
        <f>+L31</f>
        <v>1.0429999999999999</v>
      </c>
      <c r="M32" s="10"/>
      <c r="N32" s="11"/>
      <c r="O32" s="10"/>
      <c r="P32" s="11"/>
      <c r="Q32" s="10"/>
      <c r="R32" s="11"/>
    </row>
    <row r="33" spans="1:18" ht="58.5" customHeight="1" x14ac:dyDescent="0.25">
      <c r="A33" s="1" t="s">
        <v>44</v>
      </c>
      <c r="B33" s="1" t="s">
        <v>6</v>
      </c>
      <c r="C33" s="11">
        <v>26.19</v>
      </c>
      <c r="D33" s="11">
        <v>31.17</v>
      </c>
      <c r="E33" s="11">
        <v>28.19</v>
      </c>
      <c r="F33" s="14">
        <v>31.17</v>
      </c>
      <c r="G33" s="9">
        <f t="shared" ref="G33:G34" si="14">+G32</f>
        <v>1.085</v>
      </c>
      <c r="H33" s="10">
        <f>C33*G33</f>
        <v>28.416150000000002</v>
      </c>
      <c r="I33" s="11">
        <f t="shared" si="12"/>
        <v>34.099380000000004</v>
      </c>
      <c r="J33" s="12">
        <f>E33*G33</f>
        <v>30.58615</v>
      </c>
      <c r="K33" s="11">
        <f t="shared" si="13"/>
        <v>36.703380000000003</v>
      </c>
      <c r="L33" s="9">
        <f t="shared" ref="L33:L34" si="15">+L32</f>
        <v>1.0429999999999999</v>
      </c>
      <c r="M33" s="10"/>
      <c r="N33" s="11"/>
      <c r="O33" s="10"/>
      <c r="P33" s="11"/>
      <c r="Q33" s="10"/>
      <c r="R33" s="11"/>
    </row>
    <row r="34" spans="1:18" ht="58.5" customHeight="1" x14ac:dyDescent="0.25">
      <c r="A34" s="1" t="s">
        <v>45</v>
      </c>
      <c r="B34" s="1" t="s">
        <v>6</v>
      </c>
      <c r="C34" s="11">
        <v>29.82</v>
      </c>
      <c r="D34" s="11">
        <v>35.5</v>
      </c>
      <c r="E34" s="11">
        <v>32.090000000000003</v>
      </c>
      <c r="F34" s="14">
        <v>35.5</v>
      </c>
      <c r="G34" s="9">
        <f t="shared" si="14"/>
        <v>1.085</v>
      </c>
      <c r="H34" s="10">
        <f>C34*G34</f>
        <v>32.354700000000001</v>
      </c>
      <c r="I34" s="11">
        <f t="shared" si="12"/>
        <v>38.82564</v>
      </c>
      <c r="J34" s="12">
        <f>E34*G34</f>
        <v>34.81765</v>
      </c>
      <c r="K34" s="11">
        <f t="shared" si="13"/>
        <v>41.781179999999999</v>
      </c>
      <c r="L34" s="9">
        <f t="shared" si="15"/>
        <v>1.0429999999999999</v>
      </c>
      <c r="M34" s="10"/>
      <c r="N34" s="11"/>
      <c r="O34" s="10"/>
      <c r="P34" s="11"/>
      <c r="Q34" s="10"/>
      <c r="R34" s="11"/>
    </row>
    <row r="35" spans="1:18" ht="58.5" customHeight="1" x14ac:dyDescent="0.25">
      <c r="A35" s="1" t="s">
        <v>46</v>
      </c>
      <c r="B35" s="1" t="s">
        <v>6</v>
      </c>
      <c r="C35" s="11"/>
      <c r="D35" s="11"/>
      <c r="E35" s="11"/>
      <c r="F35" s="14"/>
      <c r="G35" s="9"/>
      <c r="H35" s="10"/>
      <c r="I35" s="11"/>
      <c r="J35" s="12"/>
      <c r="K35" s="11"/>
      <c r="L35" s="9"/>
      <c r="M35" s="10"/>
      <c r="N35" s="11"/>
      <c r="O35" s="10"/>
      <c r="P35" s="11"/>
      <c r="Q35" s="10"/>
      <c r="R35" s="11"/>
    </row>
    <row r="36" spans="1:18" ht="58.5" customHeight="1" x14ac:dyDescent="0.25">
      <c r="A36" s="1" t="s">
        <v>47</v>
      </c>
      <c r="B36" s="1" t="s">
        <v>6</v>
      </c>
      <c r="C36" s="11"/>
      <c r="D36" s="11"/>
      <c r="E36" s="11"/>
      <c r="F36" s="14"/>
      <c r="G36" s="9"/>
      <c r="H36" s="10"/>
      <c r="I36" s="11"/>
      <c r="J36" s="12"/>
      <c r="K36" s="11"/>
      <c r="L36" s="9"/>
      <c r="M36" s="10"/>
      <c r="N36" s="11"/>
      <c r="O36" s="10"/>
      <c r="P36" s="11"/>
      <c r="Q36" s="10"/>
      <c r="R36" s="11"/>
    </row>
    <row r="37" spans="1:18" x14ac:dyDescent="0.25">
      <c r="A37" s="24" t="s">
        <v>8</v>
      </c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  <c r="P37" s="25"/>
      <c r="Q37" s="25"/>
      <c r="R37" s="25"/>
    </row>
    <row r="38" spans="1:18" ht="60.75" customHeight="1" x14ac:dyDescent="0.25">
      <c r="A38" s="1" t="s">
        <v>48</v>
      </c>
      <c r="B38" s="1" t="s">
        <v>6</v>
      </c>
      <c r="C38" s="11">
        <v>19.11</v>
      </c>
      <c r="D38" s="11">
        <v>22.75</v>
      </c>
      <c r="E38" s="11">
        <v>20.57</v>
      </c>
      <c r="F38" s="14">
        <v>22.75</v>
      </c>
      <c r="G38" s="9">
        <v>1.085</v>
      </c>
      <c r="H38" s="10">
        <f>C38*G38</f>
        <v>20.734349999999999</v>
      </c>
      <c r="I38" s="11">
        <f>H38*20%+H38</f>
        <v>24.881219999999999</v>
      </c>
      <c r="J38" s="12">
        <f>E38*G38</f>
        <v>22.318449999999999</v>
      </c>
      <c r="K38" s="11">
        <f>J38*20%+J38</f>
        <v>26.782139999999998</v>
      </c>
      <c r="L38" s="9">
        <v>1.0429999999999999</v>
      </c>
      <c r="M38" s="10"/>
      <c r="N38" s="11"/>
      <c r="O38" s="10"/>
      <c r="P38" s="11"/>
      <c r="Q38" s="10"/>
      <c r="R38" s="11"/>
    </row>
    <row r="39" spans="1:18" ht="51" x14ac:dyDescent="0.25">
      <c r="A39" s="1" t="s">
        <v>49</v>
      </c>
      <c r="B39" s="1" t="s">
        <v>6</v>
      </c>
      <c r="C39" s="11">
        <v>21.22</v>
      </c>
      <c r="D39" s="11">
        <v>25.26</v>
      </c>
      <c r="E39" s="11">
        <v>22.84</v>
      </c>
      <c r="F39" s="14">
        <v>25.26</v>
      </c>
      <c r="G39" s="9">
        <f>+G38</f>
        <v>1.085</v>
      </c>
      <c r="H39" s="10">
        <f>C39*G39</f>
        <v>23.023699999999998</v>
      </c>
      <c r="I39" s="11">
        <f t="shared" ref="I39:I41" si="16">H39*20%+H39</f>
        <v>27.628439999999998</v>
      </c>
      <c r="J39" s="12">
        <f>E39*G39</f>
        <v>24.781399999999998</v>
      </c>
      <c r="K39" s="11">
        <f t="shared" ref="K39:K41" si="17">J39*20%+J39</f>
        <v>29.737679999999997</v>
      </c>
      <c r="L39" s="9">
        <f>+L38</f>
        <v>1.0429999999999999</v>
      </c>
      <c r="M39" s="10"/>
      <c r="N39" s="11"/>
      <c r="O39" s="10"/>
      <c r="P39" s="11"/>
      <c r="Q39" s="10"/>
      <c r="R39" s="11"/>
    </row>
    <row r="40" spans="1:18" ht="58.5" customHeight="1" x14ac:dyDescent="0.25">
      <c r="A40" s="1" t="s">
        <v>50</v>
      </c>
      <c r="B40" s="1" t="s">
        <v>6</v>
      </c>
      <c r="C40" s="11">
        <v>26.19</v>
      </c>
      <c r="D40" s="11">
        <v>31.17</v>
      </c>
      <c r="E40" s="11">
        <v>28.19</v>
      </c>
      <c r="F40" s="14">
        <v>31.17</v>
      </c>
      <c r="G40" s="9">
        <f t="shared" ref="G40:G41" si="18">+G39</f>
        <v>1.085</v>
      </c>
      <c r="H40" s="10">
        <f>C40*G40</f>
        <v>28.416150000000002</v>
      </c>
      <c r="I40" s="11">
        <f t="shared" si="16"/>
        <v>34.099380000000004</v>
      </c>
      <c r="J40" s="12">
        <f>E40*G40</f>
        <v>30.58615</v>
      </c>
      <c r="K40" s="11">
        <f t="shared" si="17"/>
        <v>36.703380000000003</v>
      </c>
      <c r="L40" s="9">
        <f t="shared" ref="L40:L41" si="19">+L39</f>
        <v>1.0429999999999999</v>
      </c>
      <c r="M40" s="10"/>
      <c r="N40" s="11"/>
      <c r="O40" s="10"/>
      <c r="P40" s="11"/>
      <c r="Q40" s="10"/>
      <c r="R40" s="11"/>
    </row>
    <row r="41" spans="1:18" ht="58.5" customHeight="1" x14ac:dyDescent="0.25">
      <c r="A41" s="1" t="s">
        <v>51</v>
      </c>
      <c r="B41" s="1" t="s">
        <v>6</v>
      </c>
      <c r="C41" s="11">
        <v>29.82</v>
      </c>
      <c r="D41" s="11">
        <v>35.5</v>
      </c>
      <c r="E41" s="11">
        <v>32.090000000000003</v>
      </c>
      <c r="F41" s="14">
        <v>35.5</v>
      </c>
      <c r="G41" s="9">
        <f t="shared" si="18"/>
        <v>1.085</v>
      </c>
      <c r="H41" s="10">
        <f>C41*G41</f>
        <v>32.354700000000001</v>
      </c>
      <c r="I41" s="11">
        <f t="shared" si="16"/>
        <v>38.82564</v>
      </c>
      <c r="J41" s="12">
        <f>E41*G41</f>
        <v>34.81765</v>
      </c>
      <c r="K41" s="11">
        <f t="shared" si="17"/>
        <v>41.781179999999999</v>
      </c>
      <c r="L41" s="9">
        <f t="shared" si="19"/>
        <v>1.0429999999999999</v>
      </c>
      <c r="M41" s="10"/>
      <c r="N41" s="11"/>
      <c r="O41" s="10"/>
      <c r="P41" s="11"/>
      <c r="Q41" s="10"/>
      <c r="R41" s="11"/>
    </row>
    <row r="42" spans="1:18" ht="58.5" customHeight="1" x14ac:dyDescent="0.25">
      <c r="A42" s="1" t="s">
        <v>52</v>
      </c>
      <c r="B42" s="1" t="s">
        <v>6</v>
      </c>
      <c r="C42" s="11"/>
      <c r="D42" s="11"/>
      <c r="E42" s="11"/>
      <c r="F42" s="14"/>
      <c r="G42" s="9"/>
      <c r="H42" s="10"/>
      <c r="I42" s="11"/>
      <c r="J42" s="12"/>
      <c r="K42" s="11"/>
      <c r="L42" s="9"/>
      <c r="M42" s="10"/>
      <c r="N42" s="11"/>
      <c r="O42" s="10"/>
      <c r="P42" s="11"/>
      <c r="Q42" s="10"/>
      <c r="R42" s="11"/>
    </row>
    <row r="43" spans="1:18" ht="58.5" customHeight="1" x14ac:dyDescent="0.25">
      <c r="A43" s="1" t="s">
        <v>53</v>
      </c>
      <c r="B43" s="1" t="s">
        <v>6</v>
      </c>
      <c r="C43" s="11"/>
      <c r="D43" s="11"/>
      <c r="E43" s="11"/>
      <c r="F43" s="14"/>
      <c r="G43" s="9"/>
      <c r="H43" s="10"/>
      <c r="I43" s="11"/>
      <c r="J43" s="12"/>
      <c r="K43" s="11"/>
      <c r="L43" s="9"/>
      <c r="M43" s="10"/>
      <c r="N43" s="11"/>
      <c r="O43" s="10"/>
      <c r="P43" s="11"/>
      <c r="Q43" s="10"/>
      <c r="R43" s="11"/>
    </row>
    <row r="44" spans="1:18" x14ac:dyDescent="0.25">
      <c r="A44" s="24" t="s">
        <v>62</v>
      </c>
      <c r="B44" s="25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</row>
    <row r="45" spans="1:18" ht="60.75" customHeight="1" x14ac:dyDescent="0.25">
      <c r="A45" s="1" t="s">
        <v>63</v>
      </c>
      <c r="B45" s="1" t="s">
        <v>6</v>
      </c>
      <c r="C45" s="11">
        <v>19.11</v>
      </c>
      <c r="D45" s="11">
        <v>22.75</v>
      </c>
      <c r="E45" s="11">
        <v>20.57</v>
      </c>
      <c r="F45" s="14">
        <v>22.75</v>
      </c>
      <c r="G45" s="9">
        <v>1.085</v>
      </c>
      <c r="H45" s="10">
        <f>C45*G45</f>
        <v>20.734349999999999</v>
      </c>
      <c r="I45" s="11">
        <f>H45*20%+H45</f>
        <v>24.881219999999999</v>
      </c>
      <c r="J45" s="12">
        <f>E45*G45</f>
        <v>22.318449999999999</v>
      </c>
      <c r="K45" s="11">
        <f>J45*20%+J45</f>
        <v>26.782139999999998</v>
      </c>
      <c r="L45" s="9">
        <v>1.0429999999999999</v>
      </c>
      <c r="M45" s="10"/>
      <c r="N45" s="11"/>
      <c r="O45" s="10"/>
      <c r="P45" s="11"/>
      <c r="Q45" s="10"/>
      <c r="R45" s="11"/>
    </row>
    <row r="46" spans="1:18" ht="51" x14ac:dyDescent="0.25">
      <c r="A46" s="1" t="s">
        <v>64</v>
      </c>
      <c r="B46" s="1" t="s">
        <v>6</v>
      </c>
      <c r="C46" s="11">
        <v>21.22</v>
      </c>
      <c r="D46" s="11">
        <v>25.26</v>
      </c>
      <c r="E46" s="11">
        <v>22.84</v>
      </c>
      <c r="F46" s="14">
        <v>25.26</v>
      </c>
      <c r="G46" s="9">
        <f>+G45</f>
        <v>1.085</v>
      </c>
      <c r="H46" s="10">
        <f>C46*G46</f>
        <v>23.023699999999998</v>
      </c>
      <c r="I46" s="11">
        <f t="shared" ref="I46:I48" si="20">H46*20%+H46</f>
        <v>27.628439999999998</v>
      </c>
      <c r="J46" s="12">
        <f>E46*G46</f>
        <v>24.781399999999998</v>
      </c>
      <c r="K46" s="11">
        <f t="shared" ref="K46:K48" si="21">J46*20%+J46</f>
        <v>29.737679999999997</v>
      </c>
      <c r="L46" s="9">
        <f>+L45</f>
        <v>1.0429999999999999</v>
      </c>
      <c r="M46" s="10"/>
      <c r="N46" s="11"/>
      <c r="O46" s="10"/>
      <c r="P46" s="11"/>
      <c r="Q46" s="10"/>
      <c r="R46" s="11"/>
    </row>
    <row r="47" spans="1:18" ht="58.5" customHeight="1" x14ac:dyDescent="0.25">
      <c r="A47" s="1" t="s">
        <v>65</v>
      </c>
      <c r="B47" s="1" t="s">
        <v>6</v>
      </c>
      <c r="C47" s="11">
        <v>26.19</v>
      </c>
      <c r="D47" s="11">
        <v>31.17</v>
      </c>
      <c r="E47" s="11">
        <v>28.19</v>
      </c>
      <c r="F47" s="14">
        <v>31.17</v>
      </c>
      <c r="G47" s="9">
        <f t="shared" ref="G47:G48" si="22">+G46</f>
        <v>1.085</v>
      </c>
      <c r="H47" s="10">
        <f>C47*G47</f>
        <v>28.416150000000002</v>
      </c>
      <c r="I47" s="11">
        <f t="shared" si="20"/>
        <v>34.099380000000004</v>
      </c>
      <c r="J47" s="12">
        <f>E47*G47</f>
        <v>30.58615</v>
      </c>
      <c r="K47" s="11">
        <f t="shared" si="21"/>
        <v>36.703380000000003</v>
      </c>
      <c r="L47" s="9">
        <f t="shared" ref="L47:L48" si="23">+L46</f>
        <v>1.0429999999999999</v>
      </c>
      <c r="M47" s="10"/>
      <c r="N47" s="11"/>
      <c r="O47" s="10"/>
      <c r="P47" s="11"/>
      <c r="Q47" s="10"/>
      <c r="R47" s="11"/>
    </row>
    <row r="48" spans="1:18" ht="58.5" customHeight="1" x14ac:dyDescent="0.25">
      <c r="A48" s="1" t="s">
        <v>66</v>
      </c>
      <c r="B48" s="1" t="s">
        <v>6</v>
      </c>
      <c r="C48" s="11">
        <v>29.82</v>
      </c>
      <c r="D48" s="11">
        <v>35.5</v>
      </c>
      <c r="E48" s="11">
        <v>32.090000000000003</v>
      </c>
      <c r="F48" s="14">
        <v>35.5</v>
      </c>
      <c r="G48" s="9">
        <f t="shared" si="22"/>
        <v>1.085</v>
      </c>
      <c r="H48" s="10">
        <f>C48*G48</f>
        <v>32.354700000000001</v>
      </c>
      <c r="I48" s="11">
        <f t="shared" si="20"/>
        <v>38.82564</v>
      </c>
      <c r="J48" s="12">
        <f>E48*G48</f>
        <v>34.81765</v>
      </c>
      <c r="K48" s="11">
        <f t="shared" si="21"/>
        <v>41.781179999999999</v>
      </c>
      <c r="L48" s="9">
        <f t="shared" si="23"/>
        <v>1.0429999999999999</v>
      </c>
      <c r="M48" s="10"/>
      <c r="N48" s="11"/>
      <c r="O48" s="10"/>
      <c r="P48" s="11"/>
      <c r="Q48" s="10"/>
      <c r="R48" s="11"/>
    </row>
    <row r="49" spans="1:18" ht="58.5" customHeight="1" x14ac:dyDescent="0.25">
      <c r="A49" s="1" t="s">
        <v>67</v>
      </c>
      <c r="B49" s="1" t="s">
        <v>6</v>
      </c>
      <c r="C49" s="11"/>
      <c r="D49" s="11"/>
      <c r="E49" s="11"/>
      <c r="F49" s="14"/>
      <c r="G49" s="9"/>
      <c r="H49" s="10"/>
      <c r="I49" s="11"/>
      <c r="J49" s="12"/>
      <c r="K49" s="11"/>
      <c r="L49" s="9"/>
      <c r="M49" s="10"/>
      <c r="N49" s="11"/>
      <c r="O49" s="10"/>
      <c r="P49" s="11"/>
      <c r="Q49" s="10"/>
      <c r="R49" s="11"/>
    </row>
    <row r="50" spans="1:18" ht="58.5" customHeight="1" x14ac:dyDescent="0.25">
      <c r="A50" s="1" t="s">
        <v>68</v>
      </c>
      <c r="B50" s="1" t="s">
        <v>6</v>
      </c>
      <c r="C50" s="11"/>
      <c r="D50" s="11"/>
      <c r="E50" s="11"/>
      <c r="F50" s="14"/>
      <c r="G50" s="9"/>
      <c r="H50" s="10"/>
      <c r="I50" s="11"/>
      <c r="J50" s="12"/>
      <c r="K50" s="11"/>
      <c r="L50" s="9"/>
      <c r="M50" s="10"/>
      <c r="N50" s="11"/>
      <c r="O50" s="10"/>
      <c r="P50" s="11"/>
      <c r="Q50" s="10"/>
      <c r="R50" s="11"/>
    </row>
    <row r="51" spans="1:18" x14ac:dyDescent="0.25">
      <c r="A51" s="24" t="s">
        <v>55</v>
      </c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</row>
    <row r="52" spans="1:18" ht="60.75" customHeight="1" x14ac:dyDescent="0.25">
      <c r="A52" s="1" t="s">
        <v>56</v>
      </c>
      <c r="B52" s="1" t="s">
        <v>6</v>
      </c>
      <c r="C52" s="11">
        <v>19.11</v>
      </c>
      <c r="D52" s="11">
        <v>22.75</v>
      </c>
      <c r="E52" s="11">
        <v>20.57</v>
      </c>
      <c r="F52" s="14">
        <v>22.75</v>
      </c>
      <c r="G52" s="9">
        <v>1.085</v>
      </c>
      <c r="H52" s="10">
        <f>C52*G52</f>
        <v>20.734349999999999</v>
      </c>
      <c r="I52" s="11">
        <f>H52*20%+H52</f>
        <v>24.881219999999999</v>
      </c>
      <c r="J52" s="12">
        <f>E52*G52</f>
        <v>22.318449999999999</v>
      </c>
      <c r="K52" s="11">
        <f>J52*20%+J52</f>
        <v>26.782139999999998</v>
      </c>
      <c r="L52" s="9">
        <v>1.0429999999999999</v>
      </c>
      <c r="M52" s="10"/>
      <c r="N52" s="11"/>
      <c r="O52" s="10"/>
      <c r="P52" s="11"/>
      <c r="Q52" s="10"/>
      <c r="R52" s="11"/>
    </row>
    <row r="53" spans="1:18" ht="51" x14ac:dyDescent="0.25">
      <c r="A53" s="1" t="s">
        <v>57</v>
      </c>
      <c r="B53" s="1" t="s">
        <v>6</v>
      </c>
      <c r="C53" s="11">
        <v>21.22</v>
      </c>
      <c r="D53" s="11">
        <v>25.26</v>
      </c>
      <c r="E53" s="11">
        <v>22.84</v>
      </c>
      <c r="F53" s="14">
        <v>25.26</v>
      </c>
      <c r="G53" s="9">
        <f>+G52</f>
        <v>1.085</v>
      </c>
      <c r="H53" s="10">
        <f>C53*G53</f>
        <v>23.023699999999998</v>
      </c>
      <c r="I53" s="11">
        <f t="shared" ref="I53:I55" si="24">H53*20%+H53</f>
        <v>27.628439999999998</v>
      </c>
      <c r="J53" s="12">
        <f>E53*G53</f>
        <v>24.781399999999998</v>
      </c>
      <c r="K53" s="11">
        <f t="shared" ref="K53:K55" si="25">J53*20%+J53</f>
        <v>29.737679999999997</v>
      </c>
      <c r="L53" s="9">
        <f>+L52</f>
        <v>1.0429999999999999</v>
      </c>
      <c r="M53" s="10"/>
      <c r="N53" s="11"/>
      <c r="O53" s="10"/>
      <c r="P53" s="11"/>
      <c r="Q53" s="10"/>
      <c r="R53" s="11"/>
    </row>
    <row r="54" spans="1:18" ht="58.5" customHeight="1" x14ac:dyDescent="0.25">
      <c r="A54" s="1" t="s">
        <v>58</v>
      </c>
      <c r="B54" s="1" t="s">
        <v>6</v>
      </c>
      <c r="C54" s="11">
        <v>26.19</v>
      </c>
      <c r="D54" s="11">
        <v>31.17</v>
      </c>
      <c r="E54" s="11">
        <v>28.19</v>
      </c>
      <c r="F54" s="14">
        <v>31.17</v>
      </c>
      <c r="G54" s="9">
        <f t="shared" ref="G54:G55" si="26">+G53</f>
        <v>1.085</v>
      </c>
      <c r="H54" s="10">
        <f>C54*G54</f>
        <v>28.416150000000002</v>
      </c>
      <c r="I54" s="11">
        <f t="shared" si="24"/>
        <v>34.099380000000004</v>
      </c>
      <c r="J54" s="12">
        <f>E54*G54</f>
        <v>30.58615</v>
      </c>
      <c r="K54" s="11">
        <f t="shared" si="25"/>
        <v>36.703380000000003</v>
      </c>
      <c r="L54" s="9">
        <f t="shared" ref="L54:L55" si="27">+L53</f>
        <v>1.0429999999999999</v>
      </c>
      <c r="M54" s="10"/>
      <c r="N54" s="11"/>
      <c r="O54" s="10"/>
      <c r="P54" s="11"/>
      <c r="Q54" s="10"/>
      <c r="R54" s="11"/>
    </row>
    <row r="55" spans="1:18" ht="58.5" customHeight="1" x14ac:dyDescent="0.25">
      <c r="A55" s="1" t="s">
        <v>59</v>
      </c>
      <c r="B55" s="1" t="s">
        <v>6</v>
      </c>
      <c r="C55" s="11">
        <v>29.82</v>
      </c>
      <c r="D55" s="11">
        <v>35.5</v>
      </c>
      <c r="E55" s="11">
        <v>32.090000000000003</v>
      </c>
      <c r="F55" s="14">
        <v>35.5</v>
      </c>
      <c r="G55" s="9">
        <f t="shared" si="26"/>
        <v>1.085</v>
      </c>
      <c r="H55" s="10">
        <f>C55*G55</f>
        <v>32.354700000000001</v>
      </c>
      <c r="I55" s="11">
        <f t="shared" si="24"/>
        <v>38.82564</v>
      </c>
      <c r="J55" s="12">
        <f>E55*G55</f>
        <v>34.81765</v>
      </c>
      <c r="K55" s="11">
        <f t="shared" si="25"/>
        <v>41.781179999999999</v>
      </c>
      <c r="L55" s="9">
        <f t="shared" si="27"/>
        <v>1.0429999999999999</v>
      </c>
      <c r="M55" s="10"/>
      <c r="N55" s="11"/>
      <c r="O55" s="10"/>
      <c r="P55" s="11"/>
      <c r="Q55" s="10"/>
      <c r="R55" s="11"/>
    </row>
    <row r="56" spans="1:18" ht="58.5" customHeight="1" x14ac:dyDescent="0.25">
      <c r="A56" s="1" t="s">
        <v>60</v>
      </c>
      <c r="B56" s="1" t="s">
        <v>6</v>
      </c>
      <c r="C56" s="11"/>
      <c r="D56" s="11"/>
      <c r="E56" s="11"/>
      <c r="F56" s="14"/>
      <c r="G56" s="9"/>
      <c r="H56" s="10"/>
      <c r="I56" s="11"/>
      <c r="J56" s="12"/>
      <c r="K56" s="11"/>
      <c r="L56" s="9"/>
      <c r="M56" s="10"/>
      <c r="N56" s="11"/>
      <c r="O56" s="10"/>
      <c r="P56" s="11"/>
      <c r="Q56" s="10"/>
      <c r="R56" s="11"/>
    </row>
    <row r="57" spans="1:18" ht="58.5" customHeight="1" x14ac:dyDescent="0.25">
      <c r="A57" s="1" t="s">
        <v>61</v>
      </c>
      <c r="B57" s="1" t="s">
        <v>6</v>
      </c>
      <c r="C57" s="11"/>
      <c r="D57" s="11"/>
      <c r="E57" s="11"/>
      <c r="F57" s="14"/>
      <c r="G57" s="9"/>
      <c r="H57" s="10"/>
      <c r="I57" s="11"/>
      <c r="J57" s="12"/>
      <c r="K57" s="11"/>
      <c r="L57" s="9"/>
      <c r="M57" s="10"/>
      <c r="N57" s="11"/>
      <c r="O57" s="10"/>
      <c r="P57" s="11"/>
      <c r="Q57" s="10"/>
      <c r="R57" s="11"/>
    </row>
    <row r="58" spans="1:18" x14ac:dyDescent="0.25">
      <c r="A58" s="24" t="s">
        <v>69</v>
      </c>
      <c r="B58" s="25"/>
      <c r="C58" s="25"/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  <c r="R58" s="25"/>
    </row>
    <row r="59" spans="1:18" ht="60.75" customHeight="1" x14ac:dyDescent="0.25">
      <c r="A59" s="1" t="s">
        <v>70</v>
      </c>
      <c r="B59" s="1" t="s">
        <v>6</v>
      </c>
      <c r="C59" s="11">
        <v>19.11</v>
      </c>
      <c r="D59" s="11">
        <v>22.75</v>
      </c>
      <c r="E59" s="11">
        <v>20.57</v>
      </c>
      <c r="F59" s="14">
        <v>22.75</v>
      </c>
      <c r="G59" s="9">
        <v>1.085</v>
      </c>
      <c r="H59" s="10">
        <f>C59*G59</f>
        <v>20.734349999999999</v>
      </c>
      <c r="I59" s="11">
        <f>H59*20%+H59</f>
        <v>24.881219999999999</v>
      </c>
      <c r="J59" s="12">
        <f>E59*G59</f>
        <v>22.318449999999999</v>
      </c>
      <c r="K59" s="11">
        <f>J59*20%+J59</f>
        <v>26.782139999999998</v>
      </c>
      <c r="L59" s="9">
        <v>1.0429999999999999</v>
      </c>
      <c r="M59" s="10"/>
      <c r="N59" s="11"/>
      <c r="O59" s="10"/>
      <c r="P59" s="11"/>
      <c r="Q59" s="10"/>
      <c r="R59" s="11"/>
    </row>
    <row r="60" spans="1:18" ht="51" x14ac:dyDescent="0.25">
      <c r="A60" s="1" t="s">
        <v>71</v>
      </c>
      <c r="B60" s="1" t="s">
        <v>6</v>
      </c>
      <c r="C60" s="11">
        <v>21.22</v>
      </c>
      <c r="D60" s="11">
        <v>25.26</v>
      </c>
      <c r="E60" s="11">
        <v>22.84</v>
      </c>
      <c r="F60" s="14">
        <v>25.26</v>
      </c>
      <c r="G60" s="9">
        <f>+G59</f>
        <v>1.085</v>
      </c>
      <c r="H60" s="10">
        <f>C60*G60</f>
        <v>23.023699999999998</v>
      </c>
      <c r="I60" s="11">
        <f t="shared" ref="I60:I62" si="28">H60*20%+H60</f>
        <v>27.628439999999998</v>
      </c>
      <c r="J60" s="12">
        <f>E60*G60</f>
        <v>24.781399999999998</v>
      </c>
      <c r="K60" s="11">
        <f t="shared" ref="K60:K62" si="29">J60*20%+J60</f>
        <v>29.737679999999997</v>
      </c>
      <c r="L60" s="9">
        <f>+L59</f>
        <v>1.0429999999999999</v>
      </c>
      <c r="M60" s="10"/>
      <c r="N60" s="11"/>
      <c r="O60" s="10"/>
      <c r="P60" s="11"/>
      <c r="Q60" s="10"/>
      <c r="R60" s="11"/>
    </row>
    <row r="61" spans="1:18" ht="58.5" customHeight="1" x14ac:dyDescent="0.25">
      <c r="A61" s="1" t="s">
        <v>72</v>
      </c>
      <c r="B61" s="1" t="s">
        <v>6</v>
      </c>
      <c r="C61" s="11">
        <v>26.19</v>
      </c>
      <c r="D61" s="11">
        <v>31.17</v>
      </c>
      <c r="E61" s="11">
        <v>28.19</v>
      </c>
      <c r="F61" s="14">
        <v>31.17</v>
      </c>
      <c r="G61" s="9">
        <f t="shared" ref="G61:G62" si="30">+G60</f>
        <v>1.085</v>
      </c>
      <c r="H61" s="10">
        <f>C61*G61</f>
        <v>28.416150000000002</v>
      </c>
      <c r="I61" s="11">
        <f t="shared" si="28"/>
        <v>34.099380000000004</v>
      </c>
      <c r="J61" s="12">
        <f>E61*G61</f>
        <v>30.58615</v>
      </c>
      <c r="K61" s="11">
        <f t="shared" si="29"/>
        <v>36.703380000000003</v>
      </c>
      <c r="L61" s="9">
        <f t="shared" ref="L61:L62" si="31">+L60</f>
        <v>1.0429999999999999</v>
      </c>
      <c r="M61" s="10"/>
      <c r="N61" s="11"/>
      <c r="O61" s="10"/>
      <c r="P61" s="11"/>
      <c r="Q61" s="10"/>
      <c r="R61" s="11"/>
    </row>
    <row r="62" spans="1:18" ht="58.5" customHeight="1" x14ac:dyDescent="0.25">
      <c r="A62" s="1" t="s">
        <v>73</v>
      </c>
      <c r="B62" s="1" t="s">
        <v>6</v>
      </c>
      <c r="C62" s="11">
        <v>29.82</v>
      </c>
      <c r="D62" s="11">
        <v>35.5</v>
      </c>
      <c r="E62" s="11">
        <v>32.090000000000003</v>
      </c>
      <c r="F62" s="14">
        <v>35.5</v>
      </c>
      <c r="G62" s="9">
        <f t="shared" si="30"/>
        <v>1.085</v>
      </c>
      <c r="H62" s="10">
        <f>C62*G62</f>
        <v>32.354700000000001</v>
      </c>
      <c r="I62" s="11">
        <f t="shared" si="28"/>
        <v>38.82564</v>
      </c>
      <c r="J62" s="12">
        <f>E62*G62</f>
        <v>34.81765</v>
      </c>
      <c r="K62" s="11">
        <f t="shared" si="29"/>
        <v>41.781179999999999</v>
      </c>
      <c r="L62" s="9">
        <f t="shared" si="31"/>
        <v>1.0429999999999999</v>
      </c>
      <c r="M62" s="10"/>
      <c r="N62" s="11"/>
      <c r="O62" s="10"/>
      <c r="P62" s="11"/>
      <c r="Q62" s="10"/>
      <c r="R62" s="11"/>
    </row>
    <row r="63" spans="1:18" ht="58.5" customHeight="1" x14ac:dyDescent="0.25">
      <c r="A63" s="1" t="s">
        <v>74</v>
      </c>
      <c r="B63" s="1" t="s">
        <v>6</v>
      </c>
      <c r="C63" s="11"/>
      <c r="D63" s="11"/>
      <c r="E63" s="11"/>
      <c r="F63" s="14"/>
      <c r="G63" s="9"/>
      <c r="H63" s="10"/>
      <c r="I63" s="11"/>
      <c r="J63" s="12"/>
      <c r="K63" s="11"/>
      <c r="L63" s="9"/>
      <c r="M63" s="10"/>
      <c r="N63" s="11"/>
      <c r="O63" s="10"/>
      <c r="P63" s="11"/>
      <c r="Q63" s="10"/>
      <c r="R63" s="11"/>
    </row>
    <row r="64" spans="1:18" ht="58.5" customHeight="1" x14ac:dyDescent="0.25">
      <c r="A64" s="1" t="s">
        <v>75</v>
      </c>
      <c r="B64" s="1" t="s">
        <v>6</v>
      </c>
      <c r="C64" s="11"/>
      <c r="D64" s="11"/>
      <c r="E64" s="11"/>
      <c r="F64" s="14"/>
      <c r="G64" s="9"/>
      <c r="H64" s="10"/>
      <c r="I64" s="11"/>
      <c r="J64" s="12"/>
      <c r="K64" s="11"/>
      <c r="L64" s="9"/>
      <c r="M64" s="10"/>
      <c r="N64" s="11"/>
      <c r="O64" s="10"/>
      <c r="P64" s="11"/>
      <c r="Q64" s="10"/>
      <c r="R64" s="11"/>
    </row>
    <row r="65" spans="1:18" ht="33" customHeight="1" x14ac:dyDescent="0.25">
      <c r="A65" s="24" t="s">
        <v>9</v>
      </c>
      <c r="B65" s="25"/>
      <c r="C65" s="25"/>
      <c r="D65" s="25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</row>
    <row r="66" spans="1:18" ht="78" customHeight="1" x14ac:dyDescent="0.25">
      <c r="A66" s="13" t="s">
        <v>54</v>
      </c>
      <c r="B66" s="13" t="s">
        <v>10</v>
      </c>
      <c r="C66" s="11">
        <v>25.2</v>
      </c>
      <c r="D66" s="11">
        <v>30</v>
      </c>
      <c r="E66" s="11">
        <v>27.13</v>
      </c>
      <c r="F66" s="14">
        <v>30</v>
      </c>
      <c r="G66" s="9">
        <f t="shared" ref="G66" si="32">$G$10</f>
        <v>1.085</v>
      </c>
      <c r="H66" s="10">
        <f>C66*G66</f>
        <v>27.341999999999999</v>
      </c>
      <c r="I66" s="11">
        <f>H66*20%+H66</f>
        <v>32.810400000000001</v>
      </c>
      <c r="J66" s="12">
        <f>E66*G66</f>
        <v>29.436049999999998</v>
      </c>
      <c r="K66" s="11">
        <f>J66*20%+J66</f>
        <v>35.323259999999998</v>
      </c>
      <c r="L66" s="9">
        <v>1.0429999999999999</v>
      </c>
      <c r="M66" s="10"/>
      <c r="N66" s="11"/>
      <c r="O66" s="10"/>
      <c r="P66" s="11"/>
      <c r="Q66" s="10"/>
      <c r="R66" s="11"/>
    </row>
    <row r="67" spans="1:18" ht="27.75" customHeight="1" x14ac:dyDescent="0.25">
      <c r="A67" s="24" t="s">
        <v>11</v>
      </c>
      <c r="B67" s="25"/>
      <c r="C67" s="25"/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</row>
    <row r="68" spans="1:18" ht="60.75" customHeight="1" x14ac:dyDescent="0.25">
      <c r="A68" s="1" t="s">
        <v>15</v>
      </c>
      <c r="B68" s="1" t="s">
        <v>6</v>
      </c>
      <c r="C68" s="11">
        <v>19.11</v>
      </c>
      <c r="D68" s="11">
        <v>22.75</v>
      </c>
      <c r="E68" s="11">
        <v>20.57</v>
      </c>
      <c r="F68" s="14">
        <v>22.75</v>
      </c>
      <c r="G68" s="9">
        <v>1.085</v>
      </c>
      <c r="H68" s="10">
        <f>C68*G68</f>
        <v>20.734349999999999</v>
      </c>
      <c r="I68" s="11">
        <f>H68*20%+H68</f>
        <v>24.881219999999999</v>
      </c>
      <c r="J68" s="12">
        <f>E68*G68</f>
        <v>22.318449999999999</v>
      </c>
      <c r="K68" s="11">
        <f>J68*20%+J68</f>
        <v>26.782139999999998</v>
      </c>
      <c r="L68" s="9">
        <v>1.0429999999999999</v>
      </c>
      <c r="M68" s="10"/>
      <c r="N68" s="11"/>
      <c r="O68" s="10"/>
      <c r="P68" s="11"/>
      <c r="Q68" s="10"/>
      <c r="R68" s="11"/>
    </row>
    <row r="69" spans="1:18" ht="51" x14ac:dyDescent="0.25">
      <c r="A69" s="1" t="s">
        <v>16</v>
      </c>
      <c r="B69" s="1" t="s">
        <v>6</v>
      </c>
      <c r="C69" s="11">
        <v>21.22</v>
      </c>
      <c r="D69" s="11">
        <v>25.26</v>
      </c>
      <c r="E69" s="11">
        <v>22.84</v>
      </c>
      <c r="F69" s="14">
        <v>25.26</v>
      </c>
      <c r="G69" s="9">
        <f>+G68</f>
        <v>1.085</v>
      </c>
      <c r="H69" s="10">
        <f>C69*G69</f>
        <v>23.023699999999998</v>
      </c>
      <c r="I69" s="11">
        <f t="shared" ref="I69:I71" si="33">H69*20%+H69</f>
        <v>27.628439999999998</v>
      </c>
      <c r="J69" s="12">
        <f>E69*G69</f>
        <v>24.781399999999998</v>
      </c>
      <c r="K69" s="11">
        <f t="shared" ref="K69:K71" si="34">J69*20%+J69</f>
        <v>29.737679999999997</v>
      </c>
      <c r="L69" s="9">
        <f>+L68</f>
        <v>1.0429999999999999</v>
      </c>
      <c r="M69" s="10"/>
      <c r="N69" s="11"/>
      <c r="O69" s="10"/>
      <c r="P69" s="11"/>
      <c r="Q69" s="10"/>
      <c r="R69" s="11"/>
    </row>
    <row r="70" spans="1:18" ht="58.5" customHeight="1" x14ac:dyDescent="0.25">
      <c r="A70" s="1" t="s">
        <v>17</v>
      </c>
      <c r="B70" s="1" t="s">
        <v>6</v>
      </c>
      <c r="C70" s="11">
        <v>26.19</v>
      </c>
      <c r="D70" s="11">
        <v>31.17</v>
      </c>
      <c r="E70" s="11">
        <v>28.19</v>
      </c>
      <c r="F70" s="14">
        <v>31.17</v>
      </c>
      <c r="G70" s="9">
        <f t="shared" ref="G70:G71" si="35">+G69</f>
        <v>1.085</v>
      </c>
      <c r="H70" s="10">
        <f>C70*G70</f>
        <v>28.416150000000002</v>
      </c>
      <c r="I70" s="11">
        <f t="shared" si="33"/>
        <v>34.099380000000004</v>
      </c>
      <c r="J70" s="12">
        <f>E70*G70</f>
        <v>30.58615</v>
      </c>
      <c r="K70" s="11">
        <f t="shared" si="34"/>
        <v>36.703380000000003</v>
      </c>
      <c r="L70" s="9">
        <f t="shared" ref="L70:L71" si="36">+L69</f>
        <v>1.0429999999999999</v>
      </c>
      <c r="M70" s="10"/>
      <c r="N70" s="11"/>
      <c r="O70" s="10"/>
      <c r="P70" s="11"/>
      <c r="Q70" s="10"/>
      <c r="R70" s="11"/>
    </row>
    <row r="71" spans="1:18" ht="58.5" customHeight="1" x14ac:dyDescent="0.25">
      <c r="A71" s="1" t="s">
        <v>18</v>
      </c>
      <c r="B71" s="1" t="s">
        <v>6</v>
      </c>
      <c r="C71" s="11">
        <v>29.82</v>
      </c>
      <c r="D71" s="11">
        <v>35.5</v>
      </c>
      <c r="E71" s="11">
        <v>32.090000000000003</v>
      </c>
      <c r="F71" s="14">
        <v>35.5</v>
      </c>
      <c r="G71" s="9">
        <f t="shared" si="35"/>
        <v>1.085</v>
      </c>
      <c r="H71" s="10">
        <f>C71*G71</f>
        <v>32.354700000000001</v>
      </c>
      <c r="I71" s="11">
        <f t="shared" si="33"/>
        <v>38.82564</v>
      </c>
      <c r="J71" s="12">
        <f>E71*G71</f>
        <v>34.81765</v>
      </c>
      <c r="K71" s="11">
        <f t="shared" si="34"/>
        <v>41.781179999999999</v>
      </c>
      <c r="L71" s="9">
        <f t="shared" si="36"/>
        <v>1.0429999999999999</v>
      </c>
      <c r="M71" s="10"/>
      <c r="N71" s="11"/>
      <c r="O71" s="10"/>
      <c r="P71" s="11"/>
      <c r="Q71" s="10"/>
      <c r="R71" s="11"/>
    </row>
    <row r="72" spans="1:18" ht="58.5" customHeight="1" x14ac:dyDescent="0.25">
      <c r="A72" s="1" t="s">
        <v>19</v>
      </c>
      <c r="B72" s="1" t="s">
        <v>6</v>
      </c>
      <c r="C72" s="11"/>
      <c r="D72" s="11"/>
      <c r="E72" s="11"/>
      <c r="F72" s="14"/>
      <c r="G72" s="9"/>
      <c r="H72" s="10"/>
      <c r="I72" s="11"/>
      <c r="J72" s="12"/>
      <c r="K72" s="11"/>
      <c r="L72" s="9"/>
      <c r="M72" s="10"/>
      <c r="N72" s="11"/>
      <c r="O72" s="10"/>
      <c r="P72" s="11"/>
      <c r="Q72" s="10"/>
      <c r="R72" s="11"/>
    </row>
    <row r="73" spans="1:18" ht="58.5" customHeight="1" x14ac:dyDescent="0.25">
      <c r="A73" s="1" t="s">
        <v>20</v>
      </c>
      <c r="B73" s="1" t="s">
        <v>6</v>
      </c>
      <c r="C73" s="11"/>
      <c r="D73" s="11"/>
      <c r="E73" s="11"/>
      <c r="F73" s="14"/>
      <c r="G73" s="9"/>
      <c r="H73" s="10"/>
      <c r="I73" s="11"/>
      <c r="J73" s="12"/>
      <c r="K73" s="11"/>
      <c r="L73" s="9"/>
      <c r="M73" s="10"/>
      <c r="N73" s="11"/>
      <c r="O73" s="10"/>
      <c r="P73" s="11"/>
      <c r="Q73" s="10"/>
      <c r="R73" s="11"/>
    </row>
  </sheetData>
  <mergeCells count="44">
    <mergeCell ref="A58:R58"/>
    <mergeCell ref="A65:R65"/>
    <mergeCell ref="A67:R67"/>
    <mergeCell ref="Q5:R5"/>
    <mergeCell ref="Q6:R6"/>
    <mergeCell ref="Q7:Q8"/>
    <mergeCell ref="R7:R8"/>
    <mergeCell ref="A9:R9"/>
    <mergeCell ref="A16:R16"/>
    <mergeCell ref="O5:P5"/>
    <mergeCell ref="O6:P6"/>
    <mergeCell ref="O7:O8"/>
    <mergeCell ref="P7:P8"/>
    <mergeCell ref="A23:R23"/>
    <mergeCell ref="A30:R30"/>
    <mergeCell ref="C7:C8"/>
    <mergeCell ref="A44:R44"/>
    <mergeCell ref="D7:D8"/>
    <mergeCell ref="A51:R51"/>
    <mergeCell ref="J7:J8"/>
    <mergeCell ref="K7:K8"/>
    <mergeCell ref="M7:M8"/>
    <mergeCell ref="N7:N8"/>
    <mergeCell ref="E7:E8"/>
    <mergeCell ref="F7:F8"/>
    <mergeCell ref="H7:H8"/>
    <mergeCell ref="I7:I8"/>
    <mergeCell ref="A37:R37"/>
    <mergeCell ref="T6:X8"/>
    <mergeCell ref="A2:N2"/>
    <mergeCell ref="A4:O4"/>
    <mergeCell ref="A3:N3"/>
    <mergeCell ref="A5:F5"/>
    <mergeCell ref="G5:G8"/>
    <mergeCell ref="H5:K5"/>
    <mergeCell ref="L5:L8"/>
    <mergeCell ref="M5:N5"/>
    <mergeCell ref="A6:A8"/>
    <mergeCell ref="B6:B8"/>
    <mergeCell ref="C6:D6"/>
    <mergeCell ref="E6:F6"/>
    <mergeCell ref="H6:I6"/>
    <mergeCell ref="J6:K6"/>
    <mergeCell ref="M6:N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B2B8DB-6256-4E7D-A50B-DAFC66DC294E}">
  <dimension ref="A2:T22"/>
  <sheetViews>
    <sheetView zoomScale="115" zoomScaleNormal="115" workbookViewId="0">
      <selection activeCell="P6" sqref="P6:T8"/>
    </sheetView>
  </sheetViews>
  <sheetFormatPr baseColWidth="10" defaultRowHeight="15" x14ac:dyDescent="0.25"/>
  <cols>
    <col min="1" max="1" width="20.42578125" customWidth="1"/>
    <col min="2" max="2" width="33.28515625" customWidth="1"/>
    <col min="3" max="6" width="14.5703125" hidden="1" customWidth="1"/>
    <col min="7" max="7" width="11" style="6" hidden="1" customWidth="1"/>
    <col min="8" max="8" width="14" style="5" hidden="1" customWidth="1"/>
    <col min="9" max="9" width="14.7109375" hidden="1" customWidth="1"/>
    <col min="10" max="10" width="14" style="5" hidden="1" customWidth="1"/>
    <col min="11" max="11" width="14.7109375" hidden="1" customWidth="1"/>
    <col min="12" max="12" width="11" hidden="1" customWidth="1"/>
  </cols>
  <sheetData>
    <row r="2" spans="1:20" x14ac:dyDescent="0.25">
      <c r="A2" s="44" t="s">
        <v>96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</row>
    <row r="3" spans="1:20" ht="15.75" x14ac:dyDescent="0.25">
      <c r="A3" s="37" t="s">
        <v>14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</row>
    <row r="4" spans="1:20" ht="16.5" thickBot="1" x14ac:dyDescent="0.3">
      <c r="A4" s="19" t="s">
        <v>99</v>
      </c>
      <c r="B4" s="19"/>
      <c r="C4" s="19"/>
      <c r="D4" s="19"/>
      <c r="E4" s="19"/>
      <c r="F4" s="19"/>
      <c r="G4" s="46"/>
      <c r="H4" s="19"/>
      <c r="I4" s="19"/>
      <c r="J4" s="19"/>
      <c r="K4" s="19"/>
    </row>
    <row r="5" spans="1:20" ht="15.75" x14ac:dyDescent="0.25">
      <c r="A5" s="19"/>
      <c r="B5" s="19"/>
      <c r="C5" s="19"/>
      <c r="D5" s="19"/>
      <c r="E5" s="19"/>
      <c r="F5" s="20"/>
      <c r="G5" s="16" t="s">
        <v>12</v>
      </c>
      <c r="H5" s="21">
        <v>2023</v>
      </c>
      <c r="I5" s="19"/>
      <c r="J5" s="19"/>
      <c r="K5" s="19"/>
      <c r="L5" s="16" t="s">
        <v>12</v>
      </c>
      <c r="M5" s="21">
        <v>2025</v>
      </c>
      <c r="N5" s="19"/>
    </row>
    <row r="6" spans="1:20" ht="15" customHeight="1" x14ac:dyDescent="0.25">
      <c r="A6" s="34" t="s">
        <v>0</v>
      </c>
      <c r="B6" s="34" t="s">
        <v>1</v>
      </c>
      <c r="C6" s="23" t="s">
        <v>2</v>
      </c>
      <c r="D6" s="23"/>
      <c r="E6" s="23" t="s">
        <v>3</v>
      </c>
      <c r="F6" s="35"/>
      <c r="G6" s="17"/>
      <c r="H6" s="22" t="s">
        <v>2</v>
      </c>
      <c r="I6" s="23"/>
      <c r="J6" s="23" t="s">
        <v>3</v>
      </c>
      <c r="K6" s="23"/>
      <c r="L6" s="17"/>
      <c r="M6" s="22" t="s">
        <v>89</v>
      </c>
      <c r="N6" s="23"/>
      <c r="P6" s="43" t="s">
        <v>104</v>
      </c>
      <c r="Q6" s="43"/>
      <c r="R6" s="43"/>
      <c r="S6" s="43"/>
      <c r="T6" s="43"/>
    </row>
    <row r="7" spans="1:20" ht="25.5" customHeight="1" x14ac:dyDescent="0.25">
      <c r="A7" s="34"/>
      <c r="B7" s="34"/>
      <c r="C7" s="18" t="s">
        <v>4</v>
      </c>
      <c r="D7" s="18" t="s">
        <v>5</v>
      </c>
      <c r="E7" s="18" t="s">
        <v>4</v>
      </c>
      <c r="F7" s="36" t="s">
        <v>5</v>
      </c>
      <c r="G7" s="17"/>
      <c r="H7" s="30" t="s">
        <v>4</v>
      </c>
      <c r="I7" s="18" t="s">
        <v>5</v>
      </c>
      <c r="J7" s="18" t="s">
        <v>4</v>
      </c>
      <c r="K7" s="18" t="s">
        <v>5</v>
      </c>
      <c r="L7" s="17"/>
      <c r="M7" s="30" t="s">
        <v>4</v>
      </c>
      <c r="N7" s="18" t="s">
        <v>5</v>
      </c>
      <c r="P7" s="43"/>
      <c r="Q7" s="43"/>
      <c r="R7" s="43"/>
      <c r="S7" s="43"/>
      <c r="T7" s="43"/>
    </row>
    <row r="8" spans="1:20" x14ac:dyDescent="0.25">
      <c r="A8" s="34"/>
      <c r="B8" s="34"/>
      <c r="C8" s="18"/>
      <c r="D8" s="18"/>
      <c r="E8" s="18"/>
      <c r="F8" s="36"/>
      <c r="G8" s="17"/>
      <c r="H8" s="30"/>
      <c r="I8" s="18"/>
      <c r="J8" s="18"/>
      <c r="K8" s="18"/>
      <c r="L8" s="17"/>
      <c r="M8" s="30"/>
      <c r="N8" s="18"/>
      <c r="P8" s="43"/>
      <c r="Q8" s="43"/>
      <c r="R8" s="43"/>
      <c r="S8" s="43"/>
      <c r="T8" s="43"/>
    </row>
    <row r="9" spans="1:20" ht="17.25" customHeight="1" x14ac:dyDescent="0.25">
      <c r="A9" s="27" t="s">
        <v>82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</row>
    <row r="10" spans="1:20" ht="60.75" customHeight="1" x14ac:dyDescent="0.25">
      <c r="A10" s="1" t="s">
        <v>81</v>
      </c>
      <c r="B10" s="1" t="s">
        <v>6</v>
      </c>
      <c r="C10" s="11">
        <v>19.11</v>
      </c>
      <c r="D10" s="11">
        <v>22.75</v>
      </c>
      <c r="E10" s="11">
        <v>20.57</v>
      </c>
      <c r="F10" s="14">
        <v>22.75</v>
      </c>
      <c r="G10" s="9">
        <v>1.085</v>
      </c>
      <c r="H10" s="10">
        <f>C10*G10</f>
        <v>20.734349999999999</v>
      </c>
      <c r="I10" s="11">
        <f>H10*20%+H10</f>
        <v>24.881219999999999</v>
      </c>
      <c r="J10" s="12">
        <f>E10*G10</f>
        <v>22.318449999999999</v>
      </c>
      <c r="K10" s="11">
        <f>J10*20%+J10</f>
        <v>26.782139999999998</v>
      </c>
      <c r="L10" s="9">
        <v>1.0429999999999999</v>
      </c>
      <c r="M10" s="10"/>
      <c r="N10" s="11"/>
    </row>
    <row r="11" spans="1:20" ht="51" x14ac:dyDescent="0.25">
      <c r="A11" s="1" t="s">
        <v>84</v>
      </c>
      <c r="B11" s="1" t="s">
        <v>6</v>
      </c>
      <c r="C11" s="11">
        <v>21.22</v>
      </c>
      <c r="D11" s="11">
        <v>25.26</v>
      </c>
      <c r="E11" s="11">
        <v>22.84</v>
      </c>
      <c r="F11" s="14">
        <v>25.26</v>
      </c>
      <c r="G11" s="9">
        <f>+G10</f>
        <v>1.085</v>
      </c>
      <c r="H11" s="10">
        <f>C11*G11</f>
        <v>23.023699999999998</v>
      </c>
      <c r="I11" s="11">
        <f t="shared" ref="I11:I13" si="0">H11*20%+H11</f>
        <v>27.628439999999998</v>
      </c>
      <c r="J11" s="12">
        <f>E11*G11</f>
        <v>24.781399999999998</v>
      </c>
      <c r="K11" s="11">
        <f t="shared" ref="K11:K13" si="1">J11*20%+J11</f>
        <v>29.737679999999997</v>
      </c>
      <c r="L11" s="9">
        <f>+L10</f>
        <v>1.0429999999999999</v>
      </c>
      <c r="M11" s="10"/>
      <c r="N11" s="11"/>
    </row>
    <row r="12" spans="1:20" ht="58.5" customHeight="1" x14ac:dyDescent="0.25">
      <c r="A12" s="1" t="s">
        <v>83</v>
      </c>
      <c r="B12" s="1" t="s">
        <v>6</v>
      </c>
      <c r="C12" s="11">
        <v>26.19</v>
      </c>
      <c r="D12" s="11">
        <v>31.17</v>
      </c>
      <c r="E12" s="11">
        <v>28.19</v>
      </c>
      <c r="F12" s="14">
        <v>31.17</v>
      </c>
      <c r="G12" s="9">
        <f t="shared" ref="G12:G13" si="2">+G11</f>
        <v>1.085</v>
      </c>
      <c r="H12" s="10">
        <f>C12*G12</f>
        <v>28.416150000000002</v>
      </c>
      <c r="I12" s="11">
        <f t="shared" si="0"/>
        <v>34.099380000000004</v>
      </c>
      <c r="J12" s="12">
        <f>E12*G12</f>
        <v>30.58615</v>
      </c>
      <c r="K12" s="11">
        <f t="shared" si="1"/>
        <v>36.703380000000003</v>
      </c>
      <c r="L12" s="9">
        <f t="shared" ref="L12:L13" si="3">+L11</f>
        <v>1.0429999999999999</v>
      </c>
      <c r="M12" s="10"/>
      <c r="N12" s="11"/>
    </row>
    <row r="13" spans="1:20" ht="58.5" customHeight="1" x14ac:dyDescent="0.25">
      <c r="A13" s="1" t="s">
        <v>85</v>
      </c>
      <c r="B13" s="1" t="s">
        <v>6</v>
      </c>
      <c r="C13" s="11">
        <v>29.82</v>
      </c>
      <c r="D13" s="11">
        <v>35.5</v>
      </c>
      <c r="E13" s="11">
        <v>32.090000000000003</v>
      </c>
      <c r="F13" s="14">
        <v>35.5</v>
      </c>
      <c r="G13" s="9">
        <f t="shared" si="2"/>
        <v>1.085</v>
      </c>
      <c r="H13" s="10">
        <f>C13*G13</f>
        <v>32.354700000000001</v>
      </c>
      <c r="I13" s="11">
        <f t="shared" si="0"/>
        <v>38.82564</v>
      </c>
      <c r="J13" s="12">
        <f>E13*G13</f>
        <v>34.81765</v>
      </c>
      <c r="K13" s="11">
        <f t="shared" si="1"/>
        <v>41.781179999999999</v>
      </c>
      <c r="L13" s="9">
        <f t="shared" si="3"/>
        <v>1.0429999999999999</v>
      </c>
      <c r="M13" s="10"/>
      <c r="N13" s="11"/>
    </row>
    <row r="14" spans="1:20" ht="58.5" customHeight="1" x14ac:dyDescent="0.25">
      <c r="A14" s="1" t="s">
        <v>86</v>
      </c>
      <c r="B14" s="1" t="s">
        <v>6</v>
      </c>
      <c r="C14" s="11"/>
      <c r="D14" s="11"/>
      <c r="E14" s="11"/>
      <c r="F14" s="14"/>
      <c r="G14" s="9"/>
      <c r="H14" s="10"/>
      <c r="I14" s="11"/>
      <c r="J14" s="12"/>
      <c r="K14" s="11"/>
      <c r="L14" s="9"/>
      <c r="M14" s="10"/>
      <c r="N14" s="11"/>
    </row>
    <row r="15" spans="1:20" ht="58.5" customHeight="1" x14ac:dyDescent="0.25">
      <c r="A15" s="1" t="s">
        <v>87</v>
      </c>
      <c r="B15" s="1" t="s">
        <v>6</v>
      </c>
      <c r="C15" s="11"/>
      <c r="D15" s="11"/>
      <c r="E15" s="11"/>
      <c r="F15" s="14"/>
      <c r="G15" s="9"/>
      <c r="H15" s="10"/>
      <c r="I15" s="11"/>
      <c r="J15" s="12"/>
      <c r="K15" s="11"/>
      <c r="L15" s="9"/>
      <c r="M15" s="10"/>
      <c r="N15" s="11"/>
    </row>
    <row r="16" spans="1:20" x14ac:dyDescent="0.25">
      <c r="A16" s="45" t="s">
        <v>88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</row>
    <row r="17" spans="1:14" ht="60.75" customHeight="1" x14ac:dyDescent="0.25">
      <c r="A17" s="1" t="s">
        <v>90</v>
      </c>
      <c r="B17" s="1" t="s">
        <v>6</v>
      </c>
      <c r="C17" s="11">
        <v>19.11</v>
      </c>
      <c r="D17" s="11">
        <v>22.75</v>
      </c>
      <c r="E17" s="11">
        <v>20.57</v>
      </c>
      <c r="F17" s="14">
        <v>22.75</v>
      </c>
      <c r="G17" s="9">
        <v>1.085</v>
      </c>
      <c r="H17" s="10">
        <f>C17*G17</f>
        <v>20.734349999999999</v>
      </c>
      <c r="I17" s="11">
        <f>H17*20%+H17</f>
        <v>24.881219999999999</v>
      </c>
      <c r="J17" s="12">
        <f>E17*G17</f>
        <v>22.318449999999999</v>
      </c>
      <c r="K17" s="11">
        <f>J17*20%+J17</f>
        <v>26.782139999999998</v>
      </c>
      <c r="L17" s="9">
        <v>1.0429999999999999</v>
      </c>
      <c r="M17" s="10"/>
      <c r="N17" s="11"/>
    </row>
    <row r="18" spans="1:14" ht="51" x14ac:dyDescent="0.25">
      <c r="A18" s="1" t="s">
        <v>91</v>
      </c>
      <c r="B18" s="1" t="s">
        <v>6</v>
      </c>
      <c r="C18" s="11">
        <v>21.22</v>
      </c>
      <c r="D18" s="11">
        <v>25.26</v>
      </c>
      <c r="E18" s="11">
        <v>22.84</v>
      </c>
      <c r="F18" s="14">
        <v>25.26</v>
      </c>
      <c r="G18" s="9">
        <f>+G17</f>
        <v>1.085</v>
      </c>
      <c r="H18" s="10">
        <f>C18*G18</f>
        <v>23.023699999999998</v>
      </c>
      <c r="I18" s="11">
        <f t="shared" ref="I18:I20" si="4">H18*20%+H18</f>
        <v>27.628439999999998</v>
      </c>
      <c r="J18" s="12">
        <f>E18*G18</f>
        <v>24.781399999999998</v>
      </c>
      <c r="K18" s="11">
        <f t="shared" ref="K18:K20" si="5">J18*20%+J18</f>
        <v>29.737679999999997</v>
      </c>
      <c r="L18" s="9">
        <f>+L17</f>
        <v>1.0429999999999999</v>
      </c>
      <c r="M18" s="10"/>
      <c r="N18" s="11"/>
    </row>
    <row r="19" spans="1:14" ht="58.5" customHeight="1" x14ac:dyDescent="0.25">
      <c r="A19" s="1" t="s">
        <v>92</v>
      </c>
      <c r="B19" s="1" t="s">
        <v>6</v>
      </c>
      <c r="C19" s="11">
        <v>26.19</v>
      </c>
      <c r="D19" s="11">
        <v>31.17</v>
      </c>
      <c r="E19" s="11">
        <v>28.19</v>
      </c>
      <c r="F19" s="14">
        <v>31.17</v>
      </c>
      <c r="G19" s="9">
        <f t="shared" ref="G19:G20" si="6">+G18</f>
        <v>1.085</v>
      </c>
      <c r="H19" s="10">
        <f>C19*G19</f>
        <v>28.416150000000002</v>
      </c>
      <c r="I19" s="11">
        <f t="shared" si="4"/>
        <v>34.099380000000004</v>
      </c>
      <c r="J19" s="12">
        <f>E19*G19</f>
        <v>30.58615</v>
      </c>
      <c r="K19" s="11">
        <f t="shared" si="5"/>
        <v>36.703380000000003</v>
      </c>
      <c r="L19" s="9">
        <f t="shared" ref="L19:L20" si="7">+L18</f>
        <v>1.0429999999999999</v>
      </c>
      <c r="M19" s="10"/>
      <c r="N19" s="11"/>
    </row>
    <row r="20" spans="1:14" ht="58.5" customHeight="1" x14ac:dyDescent="0.25">
      <c r="A20" s="1" t="s">
        <v>93</v>
      </c>
      <c r="B20" s="1" t="s">
        <v>6</v>
      </c>
      <c r="C20" s="11">
        <v>29.82</v>
      </c>
      <c r="D20" s="11">
        <v>35.5</v>
      </c>
      <c r="E20" s="11">
        <v>32.090000000000003</v>
      </c>
      <c r="F20" s="14">
        <v>35.5</v>
      </c>
      <c r="G20" s="9">
        <f t="shared" si="6"/>
        <v>1.085</v>
      </c>
      <c r="H20" s="10">
        <f>C20*G20</f>
        <v>32.354700000000001</v>
      </c>
      <c r="I20" s="11">
        <f t="shared" si="4"/>
        <v>38.82564</v>
      </c>
      <c r="J20" s="12">
        <f>E20*G20</f>
        <v>34.81765</v>
      </c>
      <c r="K20" s="11">
        <f t="shared" si="5"/>
        <v>41.781179999999999</v>
      </c>
      <c r="L20" s="9">
        <f t="shared" si="7"/>
        <v>1.0429999999999999</v>
      </c>
      <c r="M20" s="10"/>
      <c r="N20" s="11"/>
    </row>
    <row r="21" spans="1:14" ht="58.5" customHeight="1" x14ac:dyDescent="0.25">
      <c r="A21" s="1" t="s">
        <v>94</v>
      </c>
      <c r="B21" s="1" t="s">
        <v>6</v>
      </c>
      <c r="C21" s="11"/>
      <c r="D21" s="11"/>
      <c r="E21" s="11"/>
      <c r="F21" s="14"/>
      <c r="G21" s="9"/>
      <c r="H21" s="10"/>
      <c r="I21" s="11"/>
      <c r="J21" s="12"/>
      <c r="K21" s="11"/>
      <c r="L21" s="9"/>
      <c r="M21" s="10"/>
      <c r="N21" s="11"/>
    </row>
    <row r="22" spans="1:14" ht="58.5" customHeight="1" x14ac:dyDescent="0.25">
      <c r="A22" s="1" t="s">
        <v>95</v>
      </c>
      <c r="B22" s="1" t="s">
        <v>6</v>
      </c>
      <c r="C22" s="11"/>
      <c r="D22" s="11"/>
      <c r="E22" s="11"/>
      <c r="F22" s="14"/>
      <c r="G22" s="9"/>
      <c r="H22" s="10"/>
      <c r="I22" s="11"/>
      <c r="J22" s="12"/>
      <c r="K22" s="11"/>
      <c r="L22" s="9"/>
      <c r="M22" s="10"/>
      <c r="N22" s="11"/>
    </row>
  </sheetData>
  <mergeCells count="28">
    <mergeCell ref="P6:T8"/>
    <mergeCell ref="A9:N9"/>
    <mergeCell ref="A3:N3"/>
    <mergeCell ref="A4:K4"/>
    <mergeCell ref="A5:F5"/>
    <mergeCell ref="G5:G8"/>
    <mergeCell ref="H5:K5"/>
    <mergeCell ref="L5:L8"/>
    <mergeCell ref="M5:N5"/>
    <mergeCell ref="A6:A8"/>
    <mergeCell ref="B6:B8"/>
    <mergeCell ref="C6:D6"/>
    <mergeCell ref="A2:N2"/>
    <mergeCell ref="A16:N16"/>
    <mergeCell ref="E6:F6"/>
    <mergeCell ref="H6:I6"/>
    <mergeCell ref="J6:K6"/>
    <mergeCell ref="M6:N6"/>
    <mergeCell ref="C7:C8"/>
    <mergeCell ref="D7:D8"/>
    <mergeCell ref="E7:E8"/>
    <mergeCell ref="F7:F8"/>
    <mergeCell ref="H7:H8"/>
    <mergeCell ref="I7:I8"/>
    <mergeCell ref="J7:J8"/>
    <mergeCell ref="K7:K8"/>
    <mergeCell ref="M7:M8"/>
    <mergeCell ref="N7:N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2F2A85-405C-454D-AFCF-791213F43B81}">
  <dimension ref="A2:T15"/>
  <sheetViews>
    <sheetView zoomScaleNormal="100" workbookViewId="0">
      <selection activeCell="U12" sqref="U12"/>
    </sheetView>
  </sheetViews>
  <sheetFormatPr baseColWidth="10" defaultRowHeight="15" x14ac:dyDescent="0.25"/>
  <cols>
    <col min="1" max="1" width="20.42578125" customWidth="1"/>
    <col min="2" max="2" width="33.28515625" customWidth="1"/>
    <col min="3" max="6" width="14.5703125" hidden="1" customWidth="1"/>
    <col min="7" max="7" width="11" style="6" hidden="1" customWidth="1"/>
    <col min="8" max="8" width="14" style="5" hidden="1" customWidth="1"/>
    <col min="9" max="9" width="14.7109375" hidden="1" customWidth="1"/>
    <col min="10" max="10" width="14" style="5" hidden="1" customWidth="1"/>
    <col min="11" max="11" width="14.7109375" hidden="1" customWidth="1"/>
    <col min="12" max="12" width="11" hidden="1" customWidth="1"/>
  </cols>
  <sheetData>
    <row r="2" spans="1:20" x14ac:dyDescent="0.25">
      <c r="A2" s="44" t="s">
        <v>96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</row>
    <row r="3" spans="1:20" ht="15.75" x14ac:dyDescent="0.25">
      <c r="A3" s="37" t="s">
        <v>14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</row>
    <row r="4" spans="1:20" ht="16.5" thickBot="1" x14ac:dyDescent="0.3">
      <c r="A4" s="19" t="s">
        <v>98</v>
      </c>
      <c r="B4" s="19"/>
      <c r="C4" s="19"/>
      <c r="D4" s="19"/>
      <c r="E4" s="19"/>
      <c r="F4" s="19"/>
      <c r="G4" s="46"/>
      <c r="H4" s="19"/>
      <c r="I4" s="19"/>
      <c r="J4" s="19"/>
      <c r="K4" s="19"/>
    </row>
    <row r="5" spans="1:20" ht="15.75" x14ac:dyDescent="0.25">
      <c r="A5" s="19"/>
      <c r="B5" s="19"/>
      <c r="C5" s="19"/>
      <c r="D5" s="19"/>
      <c r="E5" s="19"/>
      <c r="F5" s="20"/>
      <c r="G5" s="16" t="s">
        <v>12</v>
      </c>
      <c r="H5" s="21">
        <v>2023</v>
      </c>
      <c r="I5" s="19"/>
      <c r="J5" s="19"/>
      <c r="K5" s="19"/>
      <c r="L5" s="16" t="s">
        <v>12</v>
      </c>
      <c r="M5" s="21">
        <v>2025</v>
      </c>
      <c r="N5" s="19"/>
    </row>
    <row r="6" spans="1:20" ht="15" customHeight="1" x14ac:dyDescent="0.25">
      <c r="A6" s="34" t="s">
        <v>0</v>
      </c>
      <c r="B6" s="34" t="s">
        <v>1</v>
      </c>
      <c r="C6" s="23" t="s">
        <v>2</v>
      </c>
      <c r="D6" s="23"/>
      <c r="E6" s="23" t="s">
        <v>3</v>
      </c>
      <c r="F6" s="35"/>
      <c r="G6" s="17"/>
      <c r="H6" s="22" t="s">
        <v>2</v>
      </c>
      <c r="I6" s="23"/>
      <c r="J6" s="23" t="s">
        <v>3</v>
      </c>
      <c r="K6" s="23"/>
      <c r="L6" s="17"/>
      <c r="M6" s="22" t="s">
        <v>2</v>
      </c>
      <c r="N6" s="23"/>
      <c r="P6" s="15" t="s">
        <v>103</v>
      </c>
      <c r="Q6" s="15"/>
      <c r="R6" s="15"/>
      <c r="S6" s="15"/>
      <c r="T6" s="15"/>
    </row>
    <row r="7" spans="1:20" ht="25.5" customHeight="1" x14ac:dyDescent="0.25">
      <c r="A7" s="34"/>
      <c r="B7" s="34"/>
      <c r="C7" s="18" t="s">
        <v>4</v>
      </c>
      <c r="D7" s="18" t="s">
        <v>5</v>
      </c>
      <c r="E7" s="18" t="s">
        <v>4</v>
      </c>
      <c r="F7" s="36" t="s">
        <v>5</v>
      </c>
      <c r="G7" s="17"/>
      <c r="H7" s="30" t="s">
        <v>4</v>
      </c>
      <c r="I7" s="18" t="s">
        <v>5</v>
      </c>
      <c r="J7" s="18" t="s">
        <v>4</v>
      </c>
      <c r="K7" s="18" t="s">
        <v>5</v>
      </c>
      <c r="L7" s="17"/>
      <c r="M7" s="30" t="s">
        <v>4</v>
      </c>
      <c r="N7" s="18" t="s">
        <v>5</v>
      </c>
      <c r="P7" s="15"/>
      <c r="Q7" s="15"/>
      <c r="R7" s="15"/>
      <c r="S7" s="15"/>
      <c r="T7" s="15"/>
    </row>
    <row r="8" spans="1:20" x14ac:dyDescent="0.25">
      <c r="A8" s="34"/>
      <c r="B8" s="34"/>
      <c r="C8" s="18"/>
      <c r="D8" s="18"/>
      <c r="E8" s="18"/>
      <c r="F8" s="36"/>
      <c r="G8" s="17"/>
      <c r="H8" s="30"/>
      <c r="I8" s="18"/>
      <c r="J8" s="18"/>
      <c r="K8" s="18"/>
      <c r="L8" s="17"/>
      <c r="M8" s="30"/>
      <c r="N8" s="18"/>
      <c r="P8" s="15"/>
      <c r="Q8" s="15"/>
      <c r="R8" s="15"/>
      <c r="S8" s="15"/>
      <c r="T8" s="15"/>
    </row>
    <row r="9" spans="1:20" ht="8.25" customHeight="1" x14ac:dyDescent="0.25">
      <c r="A9" s="27" t="s">
        <v>35</v>
      </c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</row>
    <row r="10" spans="1:20" ht="60.75" customHeight="1" x14ac:dyDescent="0.25">
      <c r="A10" s="1" t="s">
        <v>36</v>
      </c>
      <c r="B10" s="1" t="s">
        <v>6</v>
      </c>
      <c r="C10" s="11">
        <v>19.11</v>
      </c>
      <c r="D10" s="11">
        <v>22.75</v>
      </c>
      <c r="E10" s="11">
        <v>20.57</v>
      </c>
      <c r="F10" s="14">
        <v>22.75</v>
      </c>
      <c r="G10" s="9">
        <v>1.085</v>
      </c>
      <c r="H10" s="10">
        <f>C10*G10</f>
        <v>20.734349999999999</v>
      </c>
      <c r="I10" s="11">
        <f>H10*20%+H10</f>
        <v>24.881219999999999</v>
      </c>
      <c r="J10" s="12">
        <f>E10*G10</f>
        <v>22.318449999999999</v>
      </c>
      <c r="K10" s="11">
        <f>J10*20%+J10</f>
        <v>26.782139999999998</v>
      </c>
      <c r="L10" s="9">
        <v>1.0429999999999999</v>
      </c>
      <c r="M10" s="10"/>
      <c r="N10" s="11"/>
    </row>
    <row r="11" spans="1:20" ht="51" x14ac:dyDescent="0.25">
      <c r="A11" s="1" t="s">
        <v>37</v>
      </c>
      <c r="B11" s="1" t="s">
        <v>6</v>
      </c>
      <c r="C11" s="11">
        <v>21.22</v>
      </c>
      <c r="D11" s="11">
        <v>25.26</v>
      </c>
      <c r="E11" s="11">
        <v>22.84</v>
      </c>
      <c r="F11" s="14">
        <v>25.26</v>
      </c>
      <c r="G11" s="9">
        <f>+G10</f>
        <v>1.085</v>
      </c>
      <c r="H11" s="10">
        <f>C11*G11</f>
        <v>23.023699999999998</v>
      </c>
      <c r="I11" s="11">
        <f t="shared" ref="I11:I13" si="0">H11*20%+H11</f>
        <v>27.628439999999998</v>
      </c>
      <c r="J11" s="12">
        <f>E11*G11</f>
        <v>24.781399999999998</v>
      </c>
      <c r="K11" s="11">
        <f t="shared" ref="K11:K13" si="1">J11*20%+J11</f>
        <v>29.737679999999997</v>
      </c>
      <c r="L11" s="9">
        <f>+L10</f>
        <v>1.0429999999999999</v>
      </c>
      <c r="M11" s="10"/>
      <c r="N11" s="11"/>
    </row>
    <row r="12" spans="1:20" ht="58.5" customHeight="1" x14ac:dyDescent="0.25">
      <c r="A12" s="1" t="s">
        <v>39</v>
      </c>
      <c r="B12" s="1" t="s">
        <v>6</v>
      </c>
      <c r="C12" s="11">
        <v>26.19</v>
      </c>
      <c r="D12" s="11">
        <v>31.17</v>
      </c>
      <c r="E12" s="11">
        <v>28.19</v>
      </c>
      <c r="F12" s="14">
        <v>31.17</v>
      </c>
      <c r="G12" s="9">
        <f t="shared" ref="G12:G13" si="2">+G11</f>
        <v>1.085</v>
      </c>
      <c r="H12" s="10">
        <f>C12*G12</f>
        <v>28.416150000000002</v>
      </c>
      <c r="I12" s="11">
        <f t="shared" si="0"/>
        <v>34.099380000000004</v>
      </c>
      <c r="J12" s="12">
        <f>E12*G12</f>
        <v>30.58615</v>
      </c>
      <c r="K12" s="11">
        <f t="shared" si="1"/>
        <v>36.703380000000003</v>
      </c>
      <c r="L12" s="9">
        <f t="shared" ref="L12:L13" si="3">+L11</f>
        <v>1.0429999999999999</v>
      </c>
      <c r="M12" s="10"/>
      <c r="N12" s="11"/>
    </row>
    <row r="13" spans="1:20" ht="58.5" customHeight="1" x14ac:dyDescent="0.25">
      <c r="A13" s="1" t="s">
        <v>38</v>
      </c>
      <c r="B13" s="1" t="s">
        <v>6</v>
      </c>
      <c r="C13" s="11">
        <v>29.82</v>
      </c>
      <c r="D13" s="11">
        <v>35.5</v>
      </c>
      <c r="E13" s="11">
        <v>32.090000000000003</v>
      </c>
      <c r="F13" s="14">
        <v>35.5</v>
      </c>
      <c r="G13" s="9">
        <f t="shared" si="2"/>
        <v>1.085</v>
      </c>
      <c r="H13" s="10">
        <f>C13*G13</f>
        <v>32.354700000000001</v>
      </c>
      <c r="I13" s="11">
        <f t="shared" si="0"/>
        <v>38.82564</v>
      </c>
      <c r="J13" s="12">
        <f>E13*G13</f>
        <v>34.81765</v>
      </c>
      <c r="K13" s="11">
        <f t="shared" si="1"/>
        <v>41.781179999999999</v>
      </c>
      <c r="L13" s="9">
        <f t="shared" si="3"/>
        <v>1.0429999999999999</v>
      </c>
      <c r="M13" s="10"/>
      <c r="N13" s="11"/>
    </row>
    <row r="14" spans="1:20" ht="58.5" customHeight="1" x14ac:dyDescent="0.25">
      <c r="A14" s="1" t="s">
        <v>40</v>
      </c>
      <c r="B14" s="1" t="s">
        <v>6</v>
      </c>
      <c r="C14" s="11"/>
      <c r="D14" s="11"/>
      <c r="E14" s="11"/>
      <c r="F14" s="14"/>
      <c r="G14" s="9"/>
      <c r="H14" s="10"/>
      <c r="I14" s="11"/>
      <c r="J14" s="12"/>
      <c r="K14" s="11"/>
      <c r="L14" s="9"/>
      <c r="M14" s="10"/>
      <c r="N14" s="11"/>
    </row>
    <row r="15" spans="1:20" ht="58.5" customHeight="1" x14ac:dyDescent="0.25">
      <c r="A15" s="1" t="s">
        <v>41</v>
      </c>
      <c r="B15" s="1" t="s">
        <v>6</v>
      </c>
      <c r="C15" s="11"/>
      <c r="D15" s="11"/>
      <c r="E15" s="11"/>
      <c r="F15" s="14"/>
      <c r="G15" s="9"/>
      <c r="H15" s="10"/>
      <c r="I15" s="11"/>
      <c r="J15" s="12"/>
      <c r="K15" s="11"/>
      <c r="L15" s="9"/>
      <c r="M15" s="10"/>
      <c r="N15" s="11"/>
    </row>
  </sheetData>
  <mergeCells count="27">
    <mergeCell ref="P6:T8"/>
    <mergeCell ref="M5:N5"/>
    <mergeCell ref="A6:A8"/>
    <mergeCell ref="B6:B8"/>
    <mergeCell ref="C6:D6"/>
    <mergeCell ref="E6:F6"/>
    <mergeCell ref="H6:I6"/>
    <mergeCell ref="J6:K6"/>
    <mergeCell ref="M6:N6"/>
    <mergeCell ref="C7:C8"/>
    <mergeCell ref="D7:D8"/>
    <mergeCell ref="A2:N2"/>
    <mergeCell ref="E7:E8"/>
    <mergeCell ref="F7:F8"/>
    <mergeCell ref="H7:H8"/>
    <mergeCell ref="A9:N9"/>
    <mergeCell ref="I7:I8"/>
    <mergeCell ref="J7:J8"/>
    <mergeCell ref="K7:K8"/>
    <mergeCell ref="M7:M8"/>
    <mergeCell ref="N7:N8"/>
    <mergeCell ref="A3:N3"/>
    <mergeCell ref="A4:K4"/>
    <mergeCell ref="A5:F5"/>
    <mergeCell ref="G5:G8"/>
    <mergeCell ref="H5:K5"/>
    <mergeCell ref="L5:L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1</vt:i4>
      </vt:variant>
    </vt:vector>
  </HeadingPairs>
  <TitlesOfParts>
    <vt:vector size="7" baseType="lpstr">
      <vt:lpstr>lot 1 PdD</vt:lpstr>
      <vt:lpstr>lot 2 Cantal</vt:lpstr>
      <vt:lpstr>lot 3 Haute Loire</vt:lpstr>
      <vt:lpstr>lot 4 Allier</vt:lpstr>
      <vt:lpstr>lot 5 accueil</vt:lpstr>
      <vt:lpstr>lot 6 médiation</vt:lpstr>
      <vt:lpstr>'lot 1 PdD'!Zone_d_impression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Camille AUPETIT</dc:creator>
  <cp:lastModifiedBy>Caroline BABULE</cp:lastModifiedBy>
  <cp:lastPrinted>2025-05-26T09:04:55Z</cp:lastPrinted>
  <dcterms:created xsi:type="dcterms:W3CDTF">2021-12-16T10:35:29Z</dcterms:created>
  <dcterms:modified xsi:type="dcterms:W3CDTF">2025-07-21T12:38:44Z</dcterms:modified>
</cp:coreProperties>
</file>